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3B5~1\AppData\Local\Temp\Rar$DIa9304.21661\"/>
    </mc:Choice>
  </mc:AlternateContent>
  <bookViews>
    <workbookView xWindow="0" yWindow="0" windowWidth="28800" windowHeight="12330" tabRatio="463"/>
  </bookViews>
  <sheets>
    <sheet name="01.09.2024" sheetId="1" r:id="rId1"/>
    <sheet name="Лист2" sheetId="2" r:id="rId2"/>
  </sheets>
  <calcPr calcId="181029" iterateDelta="1E-4"/>
</workbook>
</file>

<file path=xl/calcChain.xml><?xml version="1.0" encoding="utf-8"?>
<calcChain xmlns="http://schemas.openxmlformats.org/spreadsheetml/2006/main">
  <c r="E30" i="2" l="1"/>
  <c r="E31" i="2" s="1"/>
  <c r="D30" i="2"/>
  <c r="D31" i="2" s="1"/>
  <c r="C30" i="2"/>
  <c r="C31" i="2" s="1"/>
  <c r="B30" i="2"/>
  <c r="B31" i="2" s="1"/>
  <c r="E14" i="2"/>
  <c r="E15" i="2" s="1"/>
  <c r="D14" i="2"/>
  <c r="D15" i="2" s="1"/>
  <c r="C14" i="2"/>
  <c r="C15" i="2" s="1"/>
  <c r="B14" i="2"/>
  <c r="B15" i="2" s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T389" i="1"/>
  <c r="T404" i="1" s="1"/>
  <c r="S389" i="1"/>
  <c r="S404" i="1" s="1"/>
  <c r="R389" i="1"/>
  <c r="R404" i="1" s="1"/>
  <c r="Q389" i="1"/>
  <c r="Q404" i="1" s="1"/>
  <c r="P389" i="1"/>
  <c r="P404" i="1" s="1"/>
  <c r="O389" i="1"/>
  <c r="O404" i="1" s="1"/>
  <c r="N389" i="1"/>
  <c r="N404" i="1" s="1"/>
  <c r="M389" i="1"/>
  <c r="M404" i="1" s="1"/>
  <c r="L389" i="1"/>
  <c r="L404" i="1" s="1"/>
  <c r="K389" i="1"/>
  <c r="K404" i="1" s="1"/>
  <c r="J389" i="1"/>
  <c r="J404" i="1" s="1"/>
  <c r="I389" i="1"/>
  <c r="I404" i="1" s="1"/>
  <c r="H389" i="1"/>
  <c r="H404" i="1" s="1"/>
  <c r="G389" i="1"/>
  <c r="G404" i="1" s="1"/>
  <c r="F389" i="1"/>
  <c r="F404" i="1" s="1"/>
  <c r="E389" i="1"/>
  <c r="E404" i="1" s="1"/>
  <c r="D389" i="1"/>
  <c r="D404" i="1" s="1"/>
  <c r="C389" i="1"/>
  <c r="C404" i="1" s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T354" i="1"/>
  <c r="T369" i="1" s="1"/>
  <c r="S354" i="1"/>
  <c r="S369" i="1" s="1"/>
  <c r="R354" i="1"/>
  <c r="R369" i="1" s="1"/>
  <c r="Q354" i="1"/>
  <c r="Q369" i="1" s="1"/>
  <c r="P354" i="1"/>
  <c r="P369" i="1" s="1"/>
  <c r="O354" i="1"/>
  <c r="O369" i="1" s="1"/>
  <c r="N354" i="1"/>
  <c r="N369" i="1" s="1"/>
  <c r="M354" i="1"/>
  <c r="M369" i="1" s="1"/>
  <c r="L354" i="1"/>
  <c r="L369" i="1" s="1"/>
  <c r="K354" i="1"/>
  <c r="K369" i="1" s="1"/>
  <c r="J354" i="1"/>
  <c r="J369" i="1" s="1"/>
  <c r="I354" i="1"/>
  <c r="I369" i="1" s="1"/>
  <c r="H354" i="1"/>
  <c r="H369" i="1" s="1"/>
  <c r="G354" i="1"/>
  <c r="G369" i="1" s="1"/>
  <c r="F354" i="1"/>
  <c r="F369" i="1" s="1"/>
  <c r="E354" i="1"/>
  <c r="E369" i="1" s="1"/>
  <c r="D354" i="1"/>
  <c r="D369" i="1" s="1"/>
  <c r="C354" i="1"/>
  <c r="C369" i="1" s="1"/>
  <c r="T338" i="1"/>
  <c r="S338" i="1"/>
  <c r="P338" i="1"/>
  <c r="O338" i="1"/>
  <c r="L338" i="1"/>
  <c r="K338" i="1"/>
  <c r="H338" i="1"/>
  <c r="G338" i="1"/>
  <c r="D338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C338" i="1" s="1"/>
  <c r="T323" i="1"/>
  <c r="S323" i="1"/>
  <c r="R323" i="1"/>
  <c r="R338" i="1" s="1"/>
  <c r="Q323" i="1"/>
  <c r="Q338" i="1" s="1"/>
  <c r="P323" i="1"/>
  <c r="O323" i="1"/>
  <c r="N323" i="1"/>
  <c r="N338" i="1" s="1"/>
  <c r="M323" i="1"/>
  <c r="M338" i="1" s="1"/>
  <c r="L323" i="1"/>
  <c r="K323" i="1"/>
  <c r="J323" i="1"/>
  <c r="J338" i="1" s="1"/>
  <c r="I323" i="1"/>
  <c r="I338" i="1" s="1"/>
  <c r="H323" i="1"/>
  <c r="G323" i="1"/>
  <c r="F323" i="1"/>
  <c r="F338" i="1" s="1"/>
  <c r="E323" i="1"/>
  <c r="E338" i="1" s="1"/>
  <c r="D323" i="1"/>
  <c r="C323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T301" i="1"/>
  <c r="T307" i="1" s="1"/>
  <c r="S301" i="1"/>
  <c r="S307" i="1" s="1"/>
  <c r="R301" i="1"/>
  <c r="Q301" i="1"/>
  <c r="P301" i="1"/>
  <c r="P307" i="1" s="1"/>
  <c r="O301" i="1"/>
  <c r="O307" i="1" s="1"/>
  <c r="N301" i="1"/>
  <c r="M301" i="1"/>
  <c r="L301" i="1"/>
  <c r="L307" i="1" s="1"/>
  <c r="K301" i="1"/>
  <c r="K307" i="1" s="1"/>
  <c r="J301" i="1"/>
  <c r="I301" i="1"/>
  <c r="H301" i="1"/>
  <c r="H307" i="1" s="1"/>
  <c r="G301" i="1"/>
  <c r="G307" i="1" s="1"/>
  <c r="F301" i="1"/>
  <c r="E301" i="1"/>
  <c r="D301" i="1"/>
  <c r="D307" i="1" s="1"/>
  <c r="C301" i="1"/>
  <c r="C307" i="1" s="1"/>
  <c r="T292" i="1"/>
  <c r="S292" i="1"/>
  <c r="R292" i="1"/>
  <c r="R307" i="1" s="1"/>
  <c r="Q292" i="1"/>
  <c r="Q307" i="1" s="1"/>
  <c r="P292" i="1"/>
  <c r="O292" i="1"/>
  <c r="N292" i="1"/>
  <c r="N307" i="1" s="1"/>
  <c r="M292" i="1"/>
  <c r="M307" i="1" s="1"/>
  <c r="L292" i="1"/>
  <c r="K292" i="1"/>
  <c r="J292" i="1"/>
  <c r="J307" i="1" s="1"/>
  <c r="I292" i="1"/>
  <c r="I307" i="1" s="1"/>
  <c r="H292" i="1"/>
  <c r="G292" i="1"/>
  <c r="F292" i="1"/>
  <c r="F307" i="1" s="1"/>
  <c r="E292" i="1"/>
  <c r="E307" i="1" s="1"/>
  <c r="D292" i="1"/>
  <c r="C292" i="1"/>
  <c r="O275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T269" i="1"/>
  <c r="T275" i="1" s="1"/>
  <c r="S269" i="1"/>
  <c r="S275" i="1" s="1"/>
  <c r="R269" i="1"/>
  <c r="Q269" i="1"/>
  <c r="P269" i="1"/>
  <c r="P275" i="1" s="1"/>
  <c r="O269" i="1"/>
  <c r="N269" i="1"/>
  <c r="M269" i="1"/>
  <c r="L269" i="1"/>
  <c r="L275" i="1" s="1"/>
  <c r="K269" i="1"/>
  <c r="K275" i="1" s="1"/>
  <c r="J269" i="1"/>
  <c r="I269" i="1"/>
  <c r="H269" i="1"/>
  <c r="H275" i="1" s="1"/>
  <c r="G269" i="1"/>
  <c r="G275" i="1" s="1"/>
  <c r="F269" i="1"/>
  <c r="E269" i="1"/>
  <c r="D269" i="1"/>
  <c r="D275" i="1" s="1"/>
  <c r="C269" i="1"/>
  <c r="C275" i="1" s="1"/>
  <c r="T260" i="1"/>
  <c r="S260" i="1"/>
  <c r="R260" i="1"/>
  <c r="R275" i="1" s="1"/>
  <c r="Q260" i="1"/>
  <c r="Q275" i="1" s="1"/>
  <c r="P260" i="1"/>
  <c r="O260" i="1"/>
  <c r="N260" i="1"/>
  <c r="N275" i="1" s="1"/>
  <c r="M260" i="1"/>
  <c r="M275" i="1" s="1"/>
  <c r="L260" i="1"/>
  <c r="K260" i="1"/>
  <c r="J260" i="1"/>
  <c r="J275" i="1" s="1"/>
  <c r="I260" i="1"/>
  <c r="I275" i="1" s="1"/>
  <c r="H260" i="1"/>
  <c r="G260" i="1"/>
  <c r="F260" i="1"/>
  <c r="F275" i="1" s="1"/>
  <c r="E260" i="1"/>
  <c r="E275" i="1" s="1"/>
  <c r="D260" i="1"/>
  <c r="C260" i="1"/>
  <c r="O245" i="1"/>
  <c r="K245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T239" i="1"/>
  <c r="T245" i="1" s="1"/>
  <c r="S239" i="1"/>
  <c r="S245" i="1" s="1"/>
  <c r="R239" i="1"/>
  <c r="Q239" i="1"/>
  <c r="P239" i="1"/>
  <c r="P245" i="1" s="1"/>
  <c r="O239" i="1"/>
  <c r="N239" i="1"/>
  <c r="M239" i="1"/>
  <c r="L239" i="1"/>
  <c r="L245" i="1" s="1"/>
  <c r="K239" i="1"/>
  <c r="J239" i="1"/>
  <c r="I239" i="1"/>
  <c r="H239" i="1"/>
  <c r="H245" i="1" s="1"/>
  <c r="G239" i="1"/>
  <c r="G245" i="1" s="1"/>
  <c r="F239" i="1"/>
  <c r="E239" i="1"/>
  <c r="D239" i="1"/>
  <c r="D245" i="1" s="1"/>
  <c r="C239" i="1"/>
  <c r="C245" i="1" s="1"/>
  <c r="T231" i="1"/>
  <c r="S231" i="1"/>
  <c r="R231" i="1"/>
  <c r="R245" i="1" s="1"/>
  <c r="Q231" i="1"/>
  <c r="Q245" i="1" s="1"/>
  <c r="P231" i="1"/>
  <c r="O231" i="1"/>
  <c r="N231" i="1"/>
  <c r="N245" i="1" s="1"/>
  <c r="M231" i="1"/>
  <c r="M245" i="1" s="1"/>
  <c r="L231" i="1"/>
  <c r="K231" i="1"/>
  <c r="J231" i="1"/>
  <c r="J245" i="1" s="1"/>
  <c r="I231" i="1"/>
  <c r="I245" i="1" s="1"/>
  <c r="H231" i="1"/>
  <c r="G231" i="1"/>
  <c r="F231" i="1"/>
  <c r="F245" i="1" s="1"/>
  <c r="E231" i="1"/>
  <c r="E245" i="1" s="1"/>
  <c r="D231" i="1"/>
  <c r="C231" i="1"/>
  <c r="O216" i="1"/>
  <c r="G216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T210" i="1"/>
  <c r="T216" i="1" s="1"/>
  <c r="S210" i="1"/>
  <c r="S216" i="1" s="1"/>
  <c r="R210" i="1"/>
  <c r="Q210" i="1"/>
  <c r="P210" i="1"/>
  <c r="P216" i="1" s="1"/>
  <c r="O210" i="1"/>
  <c r="N210" i="1"/>
  <c r="M210" i="1"/>
  <c r="L210" i="1"/>
  <c r="L216" i="1" s="1"/>
  <c r="K210" i="1"/>
  <c r="K216" i="1" s="1"/>
  <c r="J210" i="1"/>
  <c r="I210" i="1"/>
  <c r="H210" i="1"/>
  <c r="H216" i="1" s="1"/>
  <c r="G210" i="1"/>
  <c r="F210" i="1"/>
  <c r="E210" i="1"/>
  <c r="D210" i="1"/>
  <c r="D216" i="1" s="1"/>
  <c r="C210" i="1"/>
  <c r="C216" i="1" s="1"/>
  <c r="T201" i="1"/>
  <c r="S201" i="1"/>
  <c r="R201" i="1"/>
  <c r="R216" i="1" s="1"/>
  <c r="Q201" i="1"/>
  <c r="Q216" i="1" s="1"/>
  <c r="P201" i="1"/>
  <c r="O201" i="1"/>
  <c r="N201" i="1"/>
  <c r="N216" i="1" s="1"/>
  <c r="M201" i="1"/>
  <c r="M216" i="1" s="1"/>
  <c r="L201" i="1"/>
  <c r="K201" i="1"/>
  <c r="J201" i="1"/>
  <c r="J216" i="1" s="1"/>
  <c r="I201" i="1"/>
  <c r="I216" i="1" s="1"/>
  <c r="H201" i="1"/>
  <c r="G201" i="1"/>
  <c r="F201" i="1"/>
  <c r="F216" i="1" s="1"/>
  <c r="E201" i="1"/>
  <c r="E216" i="1" s="1"/>
  <c r="D201" i="1"/>
  <c r="C201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T180" i="1"/>
  <c r="T186" i="1" s="1"/>
  <c r="S180" i="1"/>
  <c r="S186" i="1" s="1"/>
  <c r="R180" i="1"/>
  <c r="Q180" i="1"/>
  <c r="P180" i="1"/>
  <c r="P186" i="1" s="1"/>
  <c r="O180" i="1"/>
  <c r="O186" i="1" s="1"/>
  <c r="N180" i="1"/>
  <c r="M180" i="1"/>
  <c r="L180" i="1"/>
  <c r="L186" i="1" s="1"/>
  <c r="K180" i="1"/>
  <c r="K186" i="1" s="1"/>
  <c r="J180" i="1"/>
  <c r="I180" i="1"/>
  <c r="H180" i="1"/>
  <c r="H186" i="1" s="1"/>
  <c r="G180" i="1"/>
  <c r="G186" i="1" s="1"/>
  <c r="F180" i="1"/>
  <c r="E180" i="1"/>
  <c r="D180" i="1"/>
  <c r="D186" i="1" s="1"/>
  <c r="C180" i="1"/>
  <c r="C186" i="1" s="1"/>
  <c r="T172" i="1"/>
  <c r="S172" i="1"/>
  <c r="R172" i="1"/>
  <c r="R186" i="1" s="1"/>
  <c r="Q172" i="1"/>
  <c r="Q186" i="1" s="1"/>
  <c r="P172" i="1"/>
  <c r="O172" i="1"/>
  <c r="N172" i="1"/>
  <c r="N186" i="1" s="1"/>
  <c r="M172" i="1"/>
  <c r="M186" i="1" s="1"/>
  <c r="L172" i="1"/>
  <c r="K172" i="1"/>
  <c r="J172" i="1"/>
  <c r="J186" i="1" s="1"/>
  <c r="I172" i="1"/>
  <c r="I186" i="1" s="1"/>
  <c r="H172" i="1"/>
  <c r="G172" i="1"/>
  <c r="F172" i="1"/>
  <c r="F186" i="1" s="1"/>
  <c r="E172" i="1"/>
  <c r="E186" i="1" s="1"/>
  <c r="D172" i="1"/>
  <c r="C172" i="1"/>
  <c r="O156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T150" i="1"/>
  <c r="T156" i="1" s="1"/>
  <c r="S150" i="1"/>
  <c r="S156" i="1" s="1"/>
  <c r="R150" i="1"/>
  <c r="Q150" i="1"/>
  <c r="P150" i="1"/>
  <c r="P156" i="1" s="1"/>
  <c r="O150" i="1"/>
  <c r="N150" i="1"/>
  <c r="M150" i="1"/>
  <c r="L150" i="1"/>
  <c r="L156" i="1" s="1"/>
  <c r="K150" i="1"/>
  <c r="K156" i="1" s="1"/>
  <c r="J150" i="1"/>
  <c r="I150" i="1"/>
  <c r="H150" i="1"/>
  <c r="H156" i="1" s="1"/>
  <c r="G150" i="1"/>
  <c r="G156" i="1" s="1"/>
  <c r="F150" i="1"/>
  <c r="E150" i="1"/>
  <c r="D150" i="1"/>
  <c r="D156" i="1" s="1"/>
  <c r="C150" i="1"/>
  <c r="C156" i="1" s="1"/>
  <c r="T141" i="1"/>
  <c r="S141" i="1"/>
  <c r="R141" i="1"/>
  <c r="R156" i="1" s="1"/>
  <c r="Q141" i="1"/>
  <c r="Q156" i="1" s="1"/>
  <c r="P141" i="1"/>
  <c r="O141" i="1"/>
  <c r="N141" i="1"/>
  <c r="N156" i="1" s="1"/>
  <c r="M141" i="1"/>
  <c r="M156" i="1" s="1"/>
  <c r="L141" i="1"/>
  <c r="K141" i="1"/>
  <c r="J141" i="1"/>
  <c r="J156" i="1" s="1"/>
  <c r="I141" i="1"/>
  <c r="I156" i="1" s="1"/>
  <c r="H141" i="1"/>
  <c r="G141" i="1"/>
  <c r="F141" i="1"/>
  <c r="F156" i="1" s="1"/>
  <c r="E141" i="1"/>
  <c r="E156" i="1" s="1"/>
  <c r="D141" i="1"/>
  <c r="C141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T120" i="1"/>
  <c r="T126" i="1" s="1"/>
  <c r="S120" i="1"/>
  <c r="S126" i="1" s="1"/>
  <c r="R120" i="1"/>
  <c r="Q120" i="1"/>
  <c r="P120" i="1"/>
  <c r="P126" i="1" s="1"/>
  <c r="O120" i="1"/>
  <c r="O126" i="1" s="1"/>
  <c r="N120" i="1"/>
  <c r="M120" i="1"/>
  <c r="L120" i="1"/>
  <c r="L126" i="1" s="1"/>
  <c r="K120" i="1"/>
  <c r="K126" i="1" s="1"/>
  <c r="J120" i="1"/>
  <c r="I120" i="1"/>
  <c r="H120" i="1"/>
  <c r="H126" i="1" s="1"/>
  <c r="G120" i="1"/>
  <c r="G126" i="1" s="1"/>
  <c r="F120" i="1"/>
  <c r="E120" i="1"/>
  <c r="D120" i="1"/>
  <c r="D126" i="1" s="1"/>
  <c r="C120" i="1"/>
  <c r="C126" i="1" s="1"/>
  <c r="T111" i="1"/>
  <c r="S111" i="1"/>
  <c r="R111" i="1"/>
  <c r="R126" i="1" s="1"/>
  <c r="Q111" i="1"/>
  <c r="Q126" i="1" s="1"/>
  <c r="P111" i="1"/>
  <c r="O111" i="1"/>
  <c r="N111" i="1"/>
  <c r="N126" i="1" s="1"/>
  <c r="M111" i="1"/>
  <c r="M126" i="1" s="1"/>
  <c r="L111" i="1"/>
  <c r="K111" i="1"/>
  <c r="J111" i="1"/>
  <c r="J126" i="1" s="1"/>
  <c r="I111" i="1"/>
  <c r="I126" i="1" s="1"/>
  <c r="H111" i="1"/>
  <c r="G111" i="1"/>
  <c r="F111" i="1"/>
  <c r="F126" i="1" s="1"/>
  <c r="E111" i="1"/>
  <c r="E126" i="1" s="1"/>
  <c r="D111" i="1"/>
  <c r="C111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T89" i="1"/>
  <c r="T95" i="1" s="1"/>
  <c r="S89" i="1"/>
  <c r="S95" i="1" s="1"/>
  <c r="R89" i="1"/>
  <c r="Q89" i="1"/>
  <c r="P89" i="1"/>
  <c r="P95" i="1" s="1"/>
  <c r="O89" i="1"/>
  <c r="O95" i="1" s="1"/>
  <c r="N89" i="1"/>
  <c r="M89" i="1"/>
  <c r="L89" i="1"/>
  <c r="L95" i="1" s="1"/>
  <c r="K89" i="1"/>
  <c r="K95" i="1" s="1"/>
  <c r="J89" i="1"/>
  <c r="I89" i="1"/>
  <c r="H89" i="1"/>
  <c r="H95" i="1" s="1"/>
  <c r="G89" i="1"/>
  <c r="G95" i="1" s="1"/>
  <c r="F89" i="1"/>
  <c r="E89" i="1"/>
  <c r="D89" i="1"/>
  <c r="D95" i="1" s="1"/>
  <c r="C89" i="1"/>
  <c r="C95" i="1" s="1"/>
  <c r="T80" i="1"/>
  <c r="S80" i="1"/>
  <c r="R80" i="1"/>
  <c r="R95" i="1" s="1"/>
  <c r="Q80" i="1"/>
  <c r="Q95" i="1" s="1"/>
  <c r="P80" i="1"/>
  <c r="O80" i="1"/>
  <c r="N80" i="1"/>
  <c r="N95" i="1" s="1"/>
  <c r="M80" i="1"/>
  <c r="M95" i="1" s="1"/>
  <c r="L80" i="1"/>
  <c r="K80" i="1"/>
  <c r="J80" i="1"/>
  <c r="J95" i="1" s="1"/>
  <c r="I80" i="1"/>
  <c r="I95" i="1" s="1"/>
  <c r="H80" i="1"/>
  <c r="G80" i="1"/>
  <c r="F80" i="1"/>
  <c r="F95" i="1" s="1"/>
  <c r="E80" i="1"/>
  <c r="E95" i="1" s="1"/>
  <c r="D80" i="1"/>
  <c r="C80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T58" i="1"/>
  <c r="T64" i="1" s="1"/>
  <c r="S58" i="1"/>
  <c r="S64" i="1" s="1"/>
  <c r="R58" i="1"/>
  <c r="Q58" i="1"/>
  <c r="P58" i="1"/>
  <c r="P64" i="1" s="1"/>
  <c r="O58" i="1"/>
  <c r="O64" i="1" s="1"/>
  <c r="N58" i="1"/>
  <c r="M58" i="1"/>
  <c r="L58" i="1"/>
  <c r="L64" i="1" s="1"/>
  <c r="K58" i="1"/>
  <c r="K64" i="1" s="1"/>
  <c r="J58" i="1"/>
  <c r="I58" i="1"/>
  <c r="H58" i="1"/>
  <c r="H64" i="1" s="1"/>
  <c r="G58" i="1"/>
  <c r="G64" i="1" s="1"/>
  <c r="F58" i="1"/>
  <c r="E58" i="1"/>
  <c r="D58" i="1"/>
  <c r="D64" i="1" s="1"/>
  <c r="C58" i="1"/>
  <c r="C64" i="1" s="1"/>
  <c r="T49" i="1"/>
  <c r="S49" i="1"/>
  <c r="R49" i="1"/>
  <c r="R64" i="1" s="1"/>
  <c r="Q49" i="1"/>
  <c r="Q64" i="1" s="1"/>
  <c r="P49" i="1"/>
  <c r="O49" i="1"/>
  <c r="N49" i="1"/>
  <c r="N64" i="1" s="1"/>
  <c r="M49" i="1"/>
  <c r="M64" i="1" s="1"/>
  <c r="L49" i="1"/>
  <c r="K49" i="1"/>
  <c r="J49" i="1"/>
  <c r="J64" i="1" s="1"/>
  <c r="I49" i="1"/>
  <c r="I64" i="1" s="1"/>
  <c r="H49" i="1"/>
  <c r="G49" i="1"/>
  <c r="F49" i="1"/>
  <c r="F64" i="1" s="1"/>
  <c r="E49" i="1"/>
  <c r="E64" i="1" s="1"/>
  <c r="D49" i="1"/>
  <c r="C49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26" i="1"/>
  <c r="T32" i="1" s="1"/>
  <c r="S26" i="1"/>
  <c r="S32" i="1" s="1"/>
  <c r="R26" i="1"/>
  <c r="Q26" i="1"/>
  <c r="P26" i="1"/>
  <c r="P32" i="1" s="1"/>
  <c r="O26" i="1"/>
  <c r="O32" i="1" s="1"/>
  <c r="N26" i="1"/>
  <c r="M26" i="1"/>
  <c r="L26" i="1"/>
  <c r="L32" i="1" s="1"/>
  <c r="K26" i="1"/>
  <c r="K32" i="1" s="1"/>
  <c r="J26" i="1"/>
  <c r="I26" i="1"/>
  <c r="H26" i="1"/>
  <c r="H32" i="1" s="1"/>
  <c r="G26" i="1"/>
  <c r="G32" i="1" s="1"/>
  <c r="F26" i="1"/>
  <c r="E26" i="1"/>
  <c r="D26" i="1"/>
  <c r="D32" i="1" s="1"/>
  <c r="C26" i="1"/>
  <c r="C32" i="1" s="1"/>
  <c r="T18" i="1"/>
  <c r="S18" i="1"/>
  <c r="R18" i="1"/>
  <c r="R32" i="1" s="1"/>
  <c r="Q18" i="1"/>
  <c r="Q32" i="1" s="1"/>
  <c r="P18" i="1"/>
  <c r="O18" i="1"/>
  <c r="N18" i="1"/>
  <c r="N32" i="1" s="1"/>
  <c r="M18" i="1"/>
  <c r="M32" i="1" s="1"/>
  <c r="L18" i="1"/>
  <c r="K18" i="1"/>
  <c r="J18" i="1"/>
  <c r="J32" i="1" s="1"/>
  <c r="I18" i="1"/>
  <c r="I32" i="1" s="1"/>
  <c r="H18" i="1"/>
  <c r="G18" i="1"/>
  <c r="F18" i="1"/>
  <c r="F32" i="1" s="1"/>
  <c r="E18" i="1"/>
  <c r="E32" i="1" s="1"/>
  <c r="D18" i="1"/>
  <c r="C18" i="1"/>
</calcChain>
</file>

<file path=xl/sharedStrings.xml><?xml version="1.0" encoding="utf-8"?>
<sst xmlns="http://schemas.openxmlformats.org/spreadsheetml/2006/main" count="823" uniqueCount="202">
  <si>
    <t>Меню  Зима</t>
  </si>
  <si>
    <t>ОБЩЕСТВО С ОГРАНИЧЕННОЙ ОТВЕТСТВЕННОСТЬЮ</t>
  </si>
  <si>
    <t>"КОМБИНАТ ШКОЛЬНОГО ПИТАНИЯ "ПОДРОСТОК"</t>
  </si>
  <si>
    <t>Примерное меню и пищевая ценность приготовляемых блюд</t>
  </si>
  <si>
    <t>День :Понедельник 1                              сезон: Зима</t>
  </si>
  <si>
    <t>Неделя : 1                                                возраст :12 и старше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</si>
  <si>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</si>
  <si>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</si>
  <si>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</si>
  <si>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</si>
  <si>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</si>
  <si>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</t>
  </si>
  <si>
    <t>Минералы</t>
  </si>
  <si>
    <t>Белки</t>
  </si>
  <si>
    <t>Жиры</t>
  </si>
  <si>
    <t>Углев.</t>
  </si>
  <si>
    <t>В1</t>
  </si>
  <si>
    <t>В2</t>
  </si>
  <si>
    <t>С</t>
  </si>
  <si>
    <t>А</t>
  </si>
  <si>
    <t>Е</t>
  </si>
  <si>
    <t>Р</t>
  </si>
  <si>
    <t>Кальций</t>
  </si>
  <si>
    <t>Магний</t>
  </si>
  <si>
    <t>Железо</t>
  </si>
  <si>
    <t>Калий</t>
  </si>
  <si>
    <t>Йод</t>
  </si>
  <si>
    <t>Селен</t>
  </si>
  <si>
    <t>Фтор</t>
  </si>
  <si>
    <t>ЗАВТРАК</t>
  </si>
  <si>
    <t>ТТК№1.03м</t>
  </si>
  <si>
    <t>Гуляш</t>
  </si>
  <si>
    <t>516*</t>
  </si>
  <si>
    <t>Макаронные изделия отварные</t>
  </si>
  <si>
    <t>294**</t>
  </si>
  <si>
    <t>Чай с лимоном</t>
  </si>
  <si>
    <t>108****</t>
  </si>
  <si>
    <t>Хлеб пшеничный</t>
  </si>
  <si>
    <t>Итого за завтрак:</t>
  </si>
  <si>
    <t>ОБЕД</t>
  </si>
  <si>
    <t>72****</t>
  </si>
  <si>
    <t>Салат картофельный</t>
  </si>
  <si>
    <t>128****</t>
  </si>
  <si>
    <t>Борщ  с капустой и картофелем</t>
  </si>
  <si>
    <t>214**</t>
  </si>
  <si>
    <t>Рагу из птицы</t>
  </si>
  <si>
    <t>Ттк№1.119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</si>
  <si>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</si>
  <si>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</si>
  <si>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</si>
  <si>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обед:</t>
  </si>
  <si>
    <t>ПОЛДНИК</t>
  </si>
  <si>
    <t>112****</t>
  </si>
  <si>
    <t>Плоды свежие (яблоки)</t>
  </si>
  <si>
    <t>512****</t>
  </si>
  <si>
    <t>Компот из плодов или ягод сушеных(курага)</t>
  </si>
  <si>
    <t>Ттк№1.1</t>
  </si>
  <si>
    <t>Булочка  «Дорожная»</t>
  </si>
  <si>
    <t>Итого за полдник:</t>
  </si>
  <si>
    <t>Итого за день:</t>
  </si>
  <si>
    <t>День : Среда 3                              сезон: Зима</t>
  </si>
  <si>
    <t>Неделя : 1                                                  возраст :12 и старше</t>
  </si>
  <si>
    <t>Ттк №4.1</t>
  </si>
  <si>
    <t>Салат из белокачанной капусты с морковью</t>
  </si>
  <si>
    <t>ТТК№1.60</t>
  </si>
  <si>
    <t>Плов</t>
  </si>
  <si>
    <t>ТТК58</t>
  </si>
  <si>
    <t>Фруктовый чай с яблоком</t>
  </si>
  <si>
    <t>11м 11д</t>
  </si>
  <si>
    <t>Салат «Степной»</t>
  </si>
  <si>
    <t>156****</t>
  </si>
  <si>
    <t>Суп -лапша домашняя</t>
  </si>
  <si>
    <t>ТТК№10</t>
  </si>
  <si>
    <t>Шницель сытный</t>
  </si>
  <si>
    <t>510*</t>
  </si>
  <si>
    <t>Каша вязкая пшеничная</t>
  </si>
  <si>
    <r>
      <t>280</t>
    </r>
    <r>
      <rPr>
        <b/>
        <sz val="11"/>
        <color rgb="FF000000"/>
        <rFont val="Calibri"/>
        <family val="2"/>
        <charset val="204"/>
      </rPr>
      <t>**</t>
    </r>
  </si>
  <si>
    <t>Компот из плодов или ягод сушеных(изюм)</t>
  </si>
  <si>
    <t>515****</t>
  </si>
  <si>
    <t>Молоко кипяченое</t>
  </si>
  <si>
    <t>541****</t>
  </si>
  <si>
    <t>Ватрушки с творожным фаршем</t>
  </si>
  <si>
    <t>ОБЩЕСТВО С ОГРАНИЧЕНОЙ ОТВЕТСТВЕННОСТЬЮ</t>
  </si>
  <si>
    <t>День : Вторник 2                                         сезон: Зима</t>
  </si>
  <si>
    <t>Неделя : 1                                                           возраст :12 и старше</t>
  </si>
  <si>
    <t>Ттк№1.59</t>
  </si>
  <si>
    <t>Митбол с овощами</t>
  </si>
  <si>
    <t>429****</t>
  </si>
  <si>
    <t>Картофельное пюре</t>
  </si>
  <si>
    <t>493****</t>
  </si>
  <si>
    <t>Чай с сахаром ,вареньем, медом (с  сахаром)</t>
  </si>
  <si>
    <t>7****</t>
  </si>
  <si>
    <t>Салат из моркови</t>
  </si>
  <si>
    <t>63**</t>
  </si>
  <si>
    <t>Щи из свежей капусты с картофелем</t>
  </si>
  <si>
    <t>469*</t>
  </si>
  <si>
    <t>Фрикадельки  в соусе</t>
  </si>
  <si>
    <t>Каша вязкая( гречневая)</t>
  </si>
  <si>
    <t>283**</t>
  </si>
  <si>
    <t>Компот из смеси сухофруктов</t>
  </si>
  <si>
    <t>ТТК№33</t>
  </si>
  <si>
    <t>Лимонный напиток</t>
  </si>
  <si>
    <t>539/593****</t>
  </si>
  <si>
    <t>Пирожки печеные из сдобного теста с фаршем</t>
  </si>
  <si>
    <t>День : Четверг 4                                     сезон: Зима</t>
  </si>
  <si>
    <t>Неделя : 1                                                      возраст :12 и  старше</t>
  </si>
  <si>
    <t>Ттк №1.04</t>
  </si>
  <si>
    <t>Фрикадельки в соусе</t>
  </si>
  <si>
    <t>60****</t>
  </si>
  <si>
    <t>салат из свеклы с яблоками</t>
  </si>
  <si>
    <t>139*</t>
  </si>
  <si>
    <t>Суп картофельный с бобовыми</t>
  </si>
  <si>
    <t>175**</t>
  </si>
  <si>
    <t>Фрикадельки рыбные (с соусом)</t>
  </si>
  <si>
    <t>541*</t>
  </si>
  <si>
    <t>Рагу овощное (3 вариант)</t>
  </si>
  <si>
    <t>631*</t>
  </si>
  <si>
    <t>Компот из  свежих плодов</t>
  </si>
  <si>
    <t>День : Пятница 5                                     сезон:Зима</t>
  </si>
  <si>
    <t>Неделя : 1                                                       возраст :12 и старше</t>
  </si>
  <si>
    <t>2****</t>
  </si>
  <si>
    <t>Салат «Витаминный»</t>
  </si>
  <si>
    <t>ТТК 1.02</t>
  </si>
  <si>
    <t>Жаркое с курицей</t>
  </si>
  <si>
    <t>Ттк №11</t>
  </si>
  <si>
    <t>Биточки клас-сные</t>
  </si>
  <si>
    <t>418****</t>
  </si>
  <si>
    <t>Пюре из гороха с маслом</t>
  </si>
  <si>
    <t>272**</t>
  </si>
  <si>
    <t>Ряженка</t>
  </si>
  <si>
    <t>590****</t>
  </si>
  <si>
    <t>Печенье</t>
  </si>
  <si>
    <t>День :суббота  6                                сезон: Зима</t>
  </si>
  <si>
    <t>Неделя : 1                                          возраст :12 и старше</t>
  </si>
  <si>
    <t>90****</t>
  </si>
  <si>
    <t>Бутерброд  с сыром (1й вариант)</t>
  </si>
  <si>
    <t>268****</t>
  </si>
  <si>
    <t>Каша рисовая молочная жидкая</t>
  </si>
  <si>
    <t>ТТК №1.01</t>
  </si>
  <si>
    <t>Салат «Свежесть»</t>
  </si>
  <si>
    <t>90М16г</t>
  </si>
  <si>
    <t>Суп картофельный с рыбными фрикадельками</t>
  </si>
  <si>
    <t>364****</t>
  </si>
  <si>
    <t>Азу</t>
  </si>
  <si>
    <t>Компот из свежих плодов</t>
  </si>
  <si>
    <t>Варенец</t>
  </si>
  <si>
    <t>День :Понедельник  7                                сезон: Зима</t>
  </si>
  <si>
    <t>Неделя : 2                                          возраст :12 и старше</t>
  </si>
  <si>
    <t>ТТК№68</t>
  </si>
  <si>
    <t>ТТК№20</t>
  </si>
  <si>
    <t>Салат «Радуга»</t>
  </si>
  <si>
    <t>146****</t>
  </si>
  <si>
    <t>Суп картофельный с клецками</t>
  </si>
  <si>
    <t>День : Вторник 8                                    сезон: Зима</t>
  </si>
  <si>
    <t>Неделя : 2                                                          возраст : 12 и старше</t>
  </si>
  <si>
    <t>ТТК№75</t>
  </si>
  <si>
    <t>Фрикадельки куриные в соусе</t>
  </si>
  <si>
    <t>ТТК№24</t>
  </si>
  <si>
    <t>Фруктовый чай</t>
  </si>
  <si>
    <t>ТТК№60</t>
  </si>
  <si>
    <t>ТТК№2.96</t>
  </si>
  <si>
    <t>Чай с молоком</t>
  </si>
  <si>
    <t>День : Среда 9                                     сезон: Зима</t>
  </si>
  <si>
    <t>Неделя : 2                                                         возраст : 12 и старше</t>
  </si>
  <si>
    <t>Ттк №48</t>
  </si>
  <si>
    <t>Ежики с овощами</t>
  </si>
  <si>
    <t>День : Четверг 10                                     сезон: Зима</t>
  </si>
  <si>
    <t>Неделя : 2                                                            возраст :12 и старше</t>
  </si>
  <si>
    <r>
      <t>366</t>
    </r>
    <r>
      <rPr>
        <b/>
        <sz val="11"/>
        <color rgb="FF000000"/>
        <rFont val="Calibri"/>
        <family val="2"/>
        <charset val="204"/>
      </rPr>
      <t>**</t>
    </r>
  </si>
  <si>
    <t>Сыр (порциями)</t>
  </si>
  <si>
    <t>Ттк №1.06</t>
  </si>
  <si>
    <t>Бутерброды с джемом или повидлом (2вариант)</t>
  </si>
  <si>
    <t>Ттк№1.63</t>
  </si>
  <si>
    <t>Каша «Дружба»</t>
  </si>
  <si>
    <t>ттк№68</t>
  </si>
  <si>
    <t>Каша вязкая перловая</t>
  </si>
  <si>
    <t>Ттк№1.116</t>
  </si>
  <si>
    <t>День : Пятница 11                                     сезон: Зима</t>
  </si>
  <si>
    <t>Неделя : 2                                                       возраст :12 и старше</t>
  </si>
  <si>
    <t>Полдник</t>
  </si>
  <si>
    <t>День :суббота 12                                     сезон: Зима</t>
  </si>
  <si>
    <t>ттк№1.09</t>
  </si>
  <si>
    <t>Лимонный чай</t>
  </si>
  <si>
    <t>55 Диет</t>
  </si>
  <si>
    <t>Винегрет овощной (2 вариант)</t>
  </si>
  <si>
    <t>363****</t>
  </si>
  <si>
    <t>Мясо тушеное</t>
  </si>
  <si>
    <t>241**</t>
  </si>
  <si>
    <t>Картофельное  пюре</t>
  </si>
  <si>
    <t>Итого:</t>
  </si>
  <si>
    <t>День : Пятница 5                                     сезон: Зима</t>
  </si>
  <si>
    <t>498*</t>
  </si>
  <si>
    <t>Котлеты рубленые из птицы</t>
  </si>
  <si>
    <t>427****</t>
  </si>
  <si>
    <t>Картофель отварной в молоке</t>
  </si>
  <si>
    <t>завтрак</t>
  </si>
  <si>
    <t>б</t>
  </si>
  <si>
    <t>ж</t>
  </si>
  <si>
    <t>у</t>
  </si>
  <si>
    <t>эн.ценность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</si>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</sst>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Calibri"/>
      <family val="2"/>
      <charset val="204"/>
    </font>
    <font>
      <sz val="7"/>
      <color rgb="FF000000"/>
      <name val="Calibri"/>
      <family val="2"/>
      <charset val="204"/>
    </font>
    <font>
      <b/>
      <sz val="7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4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left" wrapText="1"/>
    </xf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/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2" fillId="3" borderId="2" xfId="0" applyFont="1" applyFill="1" applyBorder="1"/>
    <xf numFmtId="0" fontId="8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10" fillId="0" borderId="2" xfId="0" applyFont="1" applyBorder="1"/>
    <xf numFmtId="0" fontId="6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justify" vertical="top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15875</xdr:rowOff>
    </xdr:from>
    <xdr:to>
      <xdr:col>20</xdr:col>
      <xdr:colOff>63500</xdr:colOff>
      <xdr:row>2</xdr:row>
      <xdr:rowOff>4997450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0"/>
          <a:ext cx="8969375" cy="4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4"/>
  <sheetViews>
    <sheetView tabSelected="1" topLeftCell="A24" zoomScale="120" zoomScaleNormal="120" workbookViewId="0">
      <selection activeCell="A3" sqref="A3"/>
    </sheetView>
  </sheetViews>
  <sheetFormatPr defaultRowHeight="15" x14ac:dyDescent="0.25"/>
  <cols>
    <col min="1" max="1" width="6.7109375"/>
    <col min="2" max="2" width="24.140625"/>
    <col min="3" max="3" width="5.42578125"/>
    <col min="4" max="4" width="5.85546875"/>
    <col min="5" max="5" width="5.28515625"/>
    <col min="6" max="6" width="5.85546875"/>
    <col min="7" max="7" width="6"/>
    <col min="8" max="9" width="6.140625"/>
    <col min="10" max="10" width="5.140625"/>
    <col min="11" max="11" width="5.7109375"/>
    <col min="12" max="14" width="5.5703125"/>
    <col min="15" max="15" width="5.42578125"/>
    <col min="16" max="16" width="5.28515625"/>
    <col min="17" max="17" width="6.140625"/>
    <col min="18" max="18" width="5.5703125"/>
    <col min="19" max="19" width="5.7109375"/>
    <col min="20" max="20" width="6.140625"/>
    <col min="21" max="1025" width="11.5703125"/>
  </cols>
  <sheetData>
    <row r="1" spans="1:20" ht="21" x14ac:dyDescent="0.35">
      <c r="A1" s="1"/>
      <c r="B1" s="2" t="s">
        <v>0</v>
      </c>
      <c r="C1" s="1"/>
      <c r="D1" s="1"/>
      <c r="E1" s="1"/>
      <c r="F1" s="1"/>
      <c r="G1" s="1"/>
    </row>
    <row r="2" spans="1:20" x14ac:dyDescent="0.25">
      <c r="A2" s="1"/>
      <c r="B2" s="1"/>
      <c r="C2" s="1"/>
      <c r="D2" s="1"/>
      <c r="E2" s="1"/>
      <c r="F2" s="1"/>
      <c r="G2" s="1"/>
    </row>
    <row r="3" spans="1:20" ht="409.5" customHeight="1" x14ac:dyDescent="0.25">
      <c r="A3" s="50"/>
      <c r="B3" s="50"/>
      <c r="C3" s="50"/>
      <c r="D3" s="50"/>
      <c r="E3" s="50"/>
      <c r="F3" s="50"/>
      <c r="G3" s="50"/>
    </row>
    <row r="4" spans="1:20" x14ac:dyDescent="0.25">
      <c r="A4" s="50"/>
      <c r="B4" s="50"/>
      <c r="C4" s="50"/>
      <c r="D4" s="50"/>
      <c r="E4" s="50"/>
      <c r="F4" s="50"/>
      <c r="G4" s="50"/>
    </row>
    <row r="5" spans="1:20" ht="12.75" customHeight="1" x14ac:dyDescent="0.25">
      <c r="A5" s="46" t="s">
        <v>1</v>
      </c>
      <c r="B5" s="46"/>
      <c r="C5" s="46"/>
      <c r="D5" s="46"/>
      <c r="E5" s="46"/>
      <c r="F5" s="46"/>
      <c r="G5" s="4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2.75" customHeight="1" x14ac:dyDescent="0.25">
      <c r="A6" s="46" t="s">
        <v>2</v>
      </c>
      <c r="B6" s="46"/>
      <c r="C6" s="46"/>
      <c r="D6" s="46"/>
      <c r="E6" s="46"/>
      <c r="F6" s="46"/>
      <c r="G6" s="4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2.75" customHeight="1" x14ac:dyDescent="0.25">
      <c r="A7" s="46" t="s">
        <v>3</v>
      </c>
      <c r="B7" s="46"/>
      <c r="C7" s="46"/>
      <c r="D7" s="46"/>
      <c r="E7" s="46"/>
      <c r="F7" s="46"/>
      <c r="G7" s="4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2.75" customHeight="1" x14ac:dyDescent="0.25">
      <c r="A8" s="46" t="s">
        <v>4</v>
      </c>
      <c r="B8" s="46"/>
      <c r="C8" s="46"/>
      <c r="D8" s="46"/>
      <c r="E8" s="46"/>
      <c r="F8" s="46"/>
      <c r="G8" s="4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75" customHeight="1" x14ac:dyDescent="0.25">
      <c r="A9" s="43" t="s">
        <v>5</v>
      </c>
      <c r="B9" s="43"/>
      <c r="C9" s="43"/>
      <c r="D9" s="43"/>
      <c r="E9" s="43"/>
      <c r="F9" s="43"/>
      <c r="G9" s="4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25">
      <c r="A10" s="44" t="s">
        <v>6</v>
      </c>
      <c r="B10" s="44" t="s">
        <v>7</v>
      </c>
      <c r="C10" s="45" t="s">
        <v>8</v>
      </c>
      <c r="D10" s="46" t="s">
        <v>9</v>
      </c>
      <c r="E10" s="46"/>
      <c r="F10" s="46"/>
      <c r="G10" s="45" t="s">
        <v>10</v>
      </c>
      <c r="H10" s="42" t="s">
        <v>11</v>
      </c>
      <c r="I10" s="42"/>
      <c r="J10" s="42"/>
      <c r="K10" s="42"/>
      <c r="L10" s="42"/>
      <c r="M10" s="42" t="s">
        <v>12</v>
      </c>
      <c r="N10" s="42"/>
      <c r="O10" s="42"/>
      <c r="P10" s="42"/>
      <c r="Q10" s="8"/>
      <c r="R10" s="8"/>
      <c r="S10" s="8"/>
      <c r="T10" s="8"/>
    </row>
    <row r="11" spans="1:20" ht="12.75" customHeight="1" x14ac:dyDescent="0.25">
      <c r="A11" s="44"/>
      <c r="B11" s="44"/>
      <c r="C11" s="44"/>
      <c r="D11" s="6" t="s">
        <v>13</v>
      </c>
      <c r="E11" s="6" t="s">
        <v>14</v>
      </c>
      <c r="F11" s="6" t="s">
        <v>15</v>
      </c>
      <c r="G11" s="45"/>
      <c r="H11" s="7" t="s">
        <v>16</v>
      </c>
      <c r="I11" s="7" t="s">
        <v>17</v>
      </c>
      <c r="J11" s="7" t="s">
        <v>18</v>
      </c>
      <c r="K11" s="7" t="s">
        <v>19</v>
      </c>
      <c r="L11" s="7" t="s">
        <v>20</v>
      </c>
      <c r="M11" s="7" t="s">
        <v>21</v>
      </c>
      <c r="N11" s="7" t="s">
        <v>22</v>
      </c>
      <c r="O11" s="7" t="s">
        <v>23</v>
      </c>
      <c r="P11" s="7" t="s">
        <v>24</v>
      </c>
      <c r="Q11" s="7" t="s">
        <v>25</v>
      </c>
      <c r="R11" s="7" t="s">
        <v>26</v>
      </c>
      <c r="S11" s="7" t="s">
        <v>27</v>
      </c>
      <c r="T11" s="7" t="s">
        <v>28</v>
      </c>
    </row>
    <row r="12" spans="1:20" ht="12.7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O12" s="7">
        <v>15</v>
      </c>
      <c r="P12" s="7">
        <v>16</v>
      </c>
      <c r="Q12" s="7">
        <v>17</v>
      </c>
      <c r="R12" s="7">
        <v>18</v>
      </c>
      <c r="S12" s="7">
        <v>19</v>
      </c>
      <c r="T12" s="7">
        <v>20</v>
      </c>
    </row>
    <row r="13" spans="1:20" ht="12.75" customHeight="1" x14ac:dyDescent="0.25">
      <c r="A13" s="42" t="s">
        <v>29</v>
      </c>
      <c r="B13" s="42"/>
      <c r="C13" s="42"/>
      <c r="D13" s="42"/>
      <c r="E13" s="42"/>
      <c r="F13" s="42"/>
      <c r="G13" s="42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2.75" customHeight="1" x14ac:dyDescent="0.25">
      <c r="A14" s="9" t="s">
        <v>30</v>
      </c>
      <c r="B14" s="9" t="s">
        <v>31</v>
      </c>
      <c r="C14" s="10">
        <v>110</v>
      </c>
      <c r="D14" s="10">
        <v>9.4700000000000006</v>
      </c>
      <c r="E14" s="10">
        <v>23.03</v>
      </c>
      <c r="F14" s="10">
        <v>3.96</v>
      </c>
      <c r="G14" s="10">
        <v>261.02999999999997</v>
      </c>
      <c r="H14" s="11">
        <v>0.36299999999999999</v>
      </c>
      <c r="I14" s="11">
        <v>8.7999999999999995E-2</v>
      </c>
      <c r="J14" s="11">
        <v>2.2000000000000002</v>
      </c>
      <c r="K14" s="11">
        <v>8.4499999999999993</v>
      </c>
      <c r="L14" s="11">
        <v>0.59</v>
      </c>
      <c r="M14" s="11">
        <v>121</v>
      </c>
      <c r="N14" s="11">
        <v>13.2</v>
      </c>
      <c r="O14" s="11">
        <v>20.9</v>
      </c>
      <c r="P14" s="11">
        <v>1.43</v>
      </c>
      <c r="Q14" s="11">
        <v>242</v>
      </c>
      <c r="R14" s="11">
        <v>4.75</v>
      </c>
      <c r="S14" s="11">
        <v>0.33</v>
      </c>
      <c r="T14" s="11">
        <v>49.99</v>
      </c>
    </row>
    <row r="15" spans="1:20" ht="12.75" customHeight="1" x14ac:dyDescent="0.25">
      <c r="A15" s="12" t="s">
        <v>32</v>
      </c>
      <c r="B15" s="13" t="s">
        <v>33</v>
      </c>
      <c r="C15" s="10">
        <v>190</v>
      </c>
      <c r="D15" s="10">
        <v>6.65</v>
      </c>
      <c r="E15" s="10">
        <v>7.79</v>
      </c>
      <c r="F15" s="10">
        <v>44.65</v>
      </c>
      <c r="G15" s="10">
        <v>279.3</v>
      </c>
      <c r="H15" s="11">
        <v>0.09</v>
      </c>
      <c r="I15" s="11">
        <v>2.5999999999999999E-2</v>
      </c>
      <c r="J15" s="11"/>
      <c r="K15" s="11">
        <v>18.649999999999999</v>
      </c>
      <c r="L15" s="11">
        <v>1</v>
      </c>
      <c r="M15" s="11">
        <v>56</v>
      </c>
      <c r="N15" s="11">
        <v>13.26</v>
      </c>
      <c r="O15" s="11">
        <v>20.98</v>
      </c>
      <c r="P15" s="11">
        <v>1.1599999999999999</v>
      </c>
      <c r="Q15" s="11"/>
      <c r="R15" s="11">
        <v>21.08</v>
      </c>
      <c r="S15" s="11">
        <v>0.11</v>
      </c>
      <c r="T15" s="11">
        <v>12.16</v>
      </c>
    </row>
    <row r="16" spans="1:20" ht="12.75" customHeight="1" x14ac:dyDescent="0.25">
      <c r="A16" s="12" t="s">
        <v>34</v>
      </c>
      <c r="B16" s="9" t="s">
        <v>35</v>
      </c>
      <c r="C16" s="10">
        <v>200</v>
      </c>
      <c r="D16" s="10">
        <v>7.0000000000000007E-2</v>
      </c>
      <c r="E16" s="10">
        <v>0.01</v>
      </c>
      <c r="F16" s="10">
        <v>15.31</v>
      </c>
      <c r="G16" s="10">
        <v>61.62</v>
      </c>
      <c r="H16" s="11">
        <v>0.04</v>
      </c>
      <c r="I16" s="11">
        <v>0.01</v>
      </c>
      <c r="J16" s="11">
        <v>2.8</v>
      </c>
      <c r="K16" s="11">
        <v>0.38</v>
      </c>
      <c r="L16" s="11">
        <v>0.01</v>
      </c>
      <c r="M16" s="11">
        <v>3.54</v>
      </c>
      <c r="N16" s="11">
        <v>6.25</v>
      </c>
      <c r="O16" s="11">
        <v>4.5999999999999996</v>
      </c>
      <c r="P16" s="11">
        <v>0.28999999999999998</v>
      </c>
      <c r="Q16" s="11">
        <v>30</v>
      </c>
      <c r="R16" s="11"/>
      <c r="S16" s="11">
        <v>0.02</v>
      </c>
      <c r="T16" s="11">
        <v>0.7</v>
      </c>
    </row>
    <row r="17" spans="1:20" ht="12.75" customHeight="1" x14ac:dyDescent="0.25">
      <c r="A17" s="14" t="s">
        <v>36</v>
      </c>
      <c r="B17" s="9" t="s">
        <v>37</v>
      </c>
      <c r="C17" s="10">
        <v>50</v>
      </c>
      <c r="D17" s="10">
        <v>3.8</v>
      </c>
      <c r="E17" s="10">
        <v>0.4</v>
      </c>
      <c r="F17" s="10">
        <v>24.6</v>
      </c>
      <c r="G17" s="10">
        <v>117.5</v>
      </c>
      <c r="H17" s="11">
        <v>0.05</v>
      </c>
      <c r="I17" s="11"/>
      <c r="J17" s="11"/>
      <c r="K17" s="11"/>
      <c r="L17" s="11">
        <v>0.55000000000000004</v>
      </c>
      <c r="M17" s="11">
        <v>10</v>
      </c>
      <c r="N17" s="11">
        <v>32.5</v>
      </c>
      <c r="O17" s="11">
        <v>7</v>
      </c>
      <c r="P17" s="11">
        <v>0.55000000000000004</v>
      </c>
      <c r="Q17" s="11">
        <v>38.450000000000003</v>
      </c>
      <c r="R17" s="11">
        <v>1.75</v>
      </c>
      <c r="S17" s="11">
        <v>2.8</v>
      </c>
      <c r="T17" s="11">
        <v>0.87</v>
      </c>
    </row>
    <row r="18" spans="1:20" ht="12.75" customHeight="1" x14ac:dyDescent="0.25">
      <c r="A18" s="7"/>
      <c r="B18" s="9" t="s">
        <v>38</v>
      </c>
      <c r="C18" s="10">
        <f t="shared" ref="C18:T18" si="0">C14+C15+C16+C17</f>
        <v>550</v>
      </c>
      <c r="D18" s="10">
        <f t="shared" si="0"/>
        <v>19.990000000000002</v>
      </c>
      <c r="E18" s="10">
        <f t="shared" si="0"/>
        <v>31.23</v>
      </c>
      <c r="F18" s="10">
        <f t="shared" si="0"/>
        <v>88.52000000000001</v>
      </c>
      <c r="G18" s="10">
        <f t="shared" si="0"/>
        <v>719.44999999999993</v>
      </c>
      <c r="H18" s="10">
        <f t="shared" si="0"/>
        <v>0.54299999999999993</v>
      </c>
      <c r="I18" s="10">
        <f t="shared" si="0"/>
        <v>0.12399999999999999</v>
      </c>
      <c r="J18" s="10">
        <f t="shared" si="0"/>
        <v>5</v>
      </c>
      <c r="K18" s="10">
        <f t="shared" si="0"/>
        <v>27.479999999999997</v>
      </c>
      <c r="L18" s="10">
        <f t="shared" si="0"/>
        <v>2.15</v>
      </c>
      <c r="M18" s="10">
        <f t="shared" si="0"/>
        <v>190.54</v>
      </c>
      <c r="N18" s="10">
        <f t="shared" si="0"/>
        <v>65.210000000000008</v>
      </c>
      <c r="O18" s="10">
        <f t="shared" si="0"/>
        <v>53.48</v>
      </c>
      <c r="P18" s="10">
        <f t="shared" si="0"/>
        <v>3.4299999999999997</v>
      </c>
      <c r="Q18" s="10">
        <f t="shared" si="0"/>
        <v>310.45</v>
      </c>
      <c r="R18" s="10">
        <f t="shared" si="0"/>
        <v>27.58</v>
      </c>
      <c r="S18" s="10">
        <f t="shared" si="0"/>
        <v>3.26</v>
      </c>
      <c r="T18" s="10">
        <f t="shared" si="0"/>
        <v>63.720000000000006</v>
      </c>
    </row>
    <row r="19" spans="1:20" ht="12.75" customHeight="1" x14ac:dyDescent="0.25">
      <c r="A19" s="42" t="s">
        <v>39</v>
      </c>
      <c r="B19" s="42"/>
      <c r="C19" s="42"/>
      <c r="D19" s="42"/>
      <c r="E19" s="42"/>
      <c r="F19" s="42"/>
      <c r="G19" s="42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2.75" customHeight="1" x14ac:dyDescent="0.25">
      <c r="A20" s="12" t="s">
        <v>40</v>
      </c>
      <c r="B20" s="12" t="s">
        <v>41</v>
      </c>
      <c r="C20" s="10">
        <v>100</v>
      </c>
      <c r="D20" s="10">
        <v>1.9</v>
      </c>
      <c r="E20" s="10">
        <v>5.4</v>
      </c>
      <c r="F20" s="10">
        <v>13.4</v>
      </c>
      <c r="G20" s="10">
        <v>110</v>
      </c>
      <c r="H20" s="11">
        <v>0.08</v>
      </c>
      <c r="I20" s="11"/>
      <c r="J20" s="11">
        <v>12.2</v>
      </c>
      <c r="K20" s="11"/>
      <c r="L20" s="11">
        <v>2.2999999999999998</v>
      </c>
      <c r="M20" s="11">
        <v>56</v>
      </c>
      <c r="N20" s="11">
        <v>14</v>
      </c>
      <c r="O20" s="11">
        <v>21</v>
      </c>
      <c r="P20" s="11">
        <v>0.8</v>
      </c>
      <c r="Q20" s="11"/>
      <c r="R20" s="11"/>
      <c r="S20" s="11"/>
      <c r="T20" s="11"/>
    </row>
    <row r="21" spans="1:20" ht="12.75" customHeight="1" x14ac:dyDescent="0.25">
      <c r="A21" s="15" t="s">
        <v>42</v>
      </c>
      <c r="B21" s="16" t="s">
        <v>43</v>
      </c>
      <c r="C21" s="17">
        <v>250</v>
      </c>
      <c r="D21" s="17">
        <v>1.83</v>
      </c>
      <c r="E21" s="17">
        <v>5</v>
      </c>
      <c r="F21" s="17">
        <v>10.65</v>
      </c>
      <c r="G21" s="17">
        <v>95</v>
      </c>
      <c r="H21" s="11">
        <v>0.04</v>
      </c>
      <c r="I21" s="11">
        <v>0.4</v>
      </c>
      <c r="J21" s="11">
        <v>10.3</v>
      </c>
      <c r="K21" s="11">
        <v>161.25</v>
      </c>
      <c r="L21" s="11">
        <v>2.4</v>
      </c>
      <c r="M21" s="11">
        <v>53</v>
      </c>
      <c r="N21" s="11">
        <v>34.5</v>
      </c>
      <c r="O21" s="11">
        <v>26.3</v>
      </c>
      <c r="P21" s="11">
        <v>1.2</v>
      </c>
      <c r="Q21" s="11">
        <v>286.75</v>
      </c>
      <c r="R21" s="11">
        <v>20.5</v>
      </c>
      <c r="S21" s="11">
        <v>0.41</v>
      </c>
      <c r="T21" s="11">
        <v>30</v>
      </c>
    </row>
    <row r="22" spans="1:20" ht="12.75" customHeight="1" x14ac:dyDescent="0.25">
      <c r="A22" s="9" t="s">
        <v>44</v>
      </c>
      <c r="B22" s="9" t="s">
        <v>45</v>
      </c>
      <c r="C22" s="10">
        <v>200</v>
      </c>
      <c r="D22" s="9">
        <v>17.579999999999998</v>
      </c>
      <c r="E22" s="9">
        <v>22.39</v>
      </c>
      <c r="F22" s="9">
        <v>20.8</v>
      </c>
      <c r="G22" s="9">
        <v>352.66</v>
      </c>
      <c r="H22" s="11">
        <v>0</v>
      </c>
      <c r="I22" s="11">
        <v>0</v>
      </c>
      <c r="J22" s="11">
        <v>11.89</v>
      </c>
      <c r="K22" s="11">
        <v>0</v>
      </c>
      <c r="L22" s="11">
        <v>0</v>
      </c>
      <c r="M22" s="11">
        <v>0</v>
      </c>
      <c r="N22" s="11">
        <v>28.57</v>
      </c>
      <c r="O22" s="11">
        <v>44.57</v>
      </c>
      <c r="P22" s="11">
        <v>2.06</v>
      </c>
      <c r="Q22" s="11">
        <v>0</v>
      </c>
      <c r="R22" s="11">
        <v>0</v>
      </c>
      <c r="S22" s="11">
        <v>0</v>
      </c>
      <c r="T22" s="11">
        <v>0</v>
      </c>
    </row>
    <row r="23" spans="1:20" ht="16.149999999999999" customHeight="1" x14ac:dyDescent="0.25">
      <c r="A23" s="12" t="s">
        <v>46</v>
      </c>
      <c r="B23" s="13" t="s">
        <v>47</v>
      </c>
      <c r="C23" s="10">
        <v>180</v>
      </c>
      <c r="D23" s="10">
        <v>1.22</v>
      </c>
      <c r="E23" s="10">
        <v>0</v>
      </c>
      <c r="F23" s="10">
        <v>26.12</v>
      </c>
      <c r="G23" s="10">
        <v>104.57</v>
      </c>
      <c r="H23" s="11"/>
      <c r="I23" s="11">
        <v>0</v>
      </c>
      <c r="J23" s="11"/>
      <c r="K23" s="11">
        <v>0</v>
      </c>
      <c r="L23" s="11"/>
      <c r="M23" s="11"/>
      <c r="N23" s="11">
        <v>8.9</v>
      </c>
      <c r="O23" s="11">
        <v>0</v>
      </c>
      <c r="P23" s="11">
        <v>2.7E-2</v>
      </c>
      <c r="Q23" s="11"/>
      <c r="R23" s="11"/>
      <c r="S23" s="11"/>
      <c r="T23" s="11"/>
    </row>
    <row r="24" spans="1:20" ht="12.75" customHeight="1" x14ac:dyDescent="0.25">
      <c r="A24" s="14" t="s">
        <v>36</v>
      </c>
      <c r="B24" s="9" t="s">
        <v>37</v>
      </c>
      <c r="C24" s="10">
        <v>60</v>
      </c>
      <c r="D24" s="10">
        <v>4.5599999999999996</v>
      </c>
      <c r="E24" s="10">
        <v>0.48</v>
      </c>
      <c r="F24" s="10">
        <v>29.52</v>
      </c>
      <c r="G24" s="10">
        <v>141</v>
      </c>
      <c r="H24" s="11">
        <v>0.06</v>
      </c>
      <c r="I24" s="11"/>
      <c r="J24" s="11"/>
      <c r="K24" s="11"/>
      <c r="L24" s="11">
        <v>0.66</v>
      </c>
      <c r="M24" s="11">
        <v>12</v>
      </c>
      <c r="N24" s="11">
        <v>42.9</v>
      </c>
      <c r="O24" s="11">
        <v>8.4</v>
      </c>
      <c r="P24" s="11">
        <v>0.69</v>
      </c>
      <c r="Q24" s="11">
        <v>46.12</v>
      </c>
      <c r="R24" s="11">
        <v>2.04</v>
      </c>
      <c r="S24" s="11">
        <v>3.36</v>
      </c>
      <c r="T24" s="11">
        <v>1.05</v>
      </c>
    </row>
    <row r="25" spans="1:20" ht="12.75" customHeight="1" x14ac:dyDescent="0.25">
      <c r="A25" s="18" t="s">
        <v>48</v>
      </c>
      <c r="B25" s="9" t="s">
        <v>49</v>
      </c>
      <c r="C25" s="10">
        <v>30</v>
      </c>
      <c r="D25" s="10">
        <v>1.98</v>
      </c>
      <c r="E25" s="10">
        <v>0.36</v>
      </c>
      <c r="F25" s="10">
        <v>10.199999999999999</v>
      </c>
      <c r="G25" s="10">
        <v>54.3</v>
      </c>
      <c r="H25" s="11">
        <v>5.3999999999999999E-2</v>
      </c>
      <c r="I25" s="11">
        <v>2.7E-2</v>
      </c>
      <c r="J25" s="11"/>
      <c r="K25" s="11"/>
      <c r="L25" s="11"/>
      <c r="M25" s="11">
        <v>47.4</v>
      </c>
      <c r="N25" s="11">
        <v>10.5</v>
      </c>
      <c r="O25" s="11">
        <v>14.1</v>
      </c>
      <c r="P25" s="11">
        <v>1.17</v>
      </c>
      <c r="Q25" s="11">
        <v>73.2</v>
      </c>
      <c r="R25" s="11">
        <v>0.96</v>
      </c>
      <c r="S25" s="11">
        <v>1.65</v>
      </c>
      <c r="T25" s="11">
        <v>7.2</v>
      </c>
    </row>
    <row r="26" spans="1:20" ht="12.75" customHeight="1" x14ac:dyDescent="0.25">
      <c r="A26" s="7"/>
      <c r="B26" s="9" t="s">
        <v>50</v>
      </c>
      <c r="C26" s="9">
        <f t="shared" ref="C26:T26" si="1">C20+C21+C22+C23+C24+C25</f>
        <v>820</v>
      </c>
      <c r="D26" s="9">
        <f t="shared" si="1"/>
        <v>29.069999999999997</v>
      </c>
      <c r="E26" s="9">
        <f t="shared" si="1"/>
        <v>33.629999999999995</v>
      </c>
      <c r="F26" s="9">
        <f t="shared" si="1"/>
        <v>110.69</v>
      </c>
      <c r="G26" s="9">
        <f t="shared" si="1"/>
        <v>857.53</v>
      </c>
      <c r="H26" s="9">
        <f t="shared" si="1"/>
        <v>0.23399999999999999</v>
      </c>
      <c r="I26" s="9">
        <f t="shared" si="1"/>
        <v>0.42700000000000005</v>
      </c>
      <c r="J26" s="9">
        <f t="shared" si="1"/>
        <v>34.39</v>
      </c>
      <c r="K26" s="9">
        <f t="shared" si="1"/>
        <v>161.25</v>
      </c>
      <c r="L26" s="9">
        <f t="shared" si="1"/>
        <v>5.3599999999999994</v>
      </c>
      <c r="M26" s="9">
        <f t="shared" si="1"/>
        <v>168.4</v>
      </c>
      <c r="N26" s="9">
        <f t="shared" si="1"/>
        <v>139.37</v>
      </c>
      <c r="O26" s="9">
        <f t="shared" si="1"/>
        <v>114.37</v>
      </c>
      <c r="P26" s="9">
        <f t="shared" si="1"/>
        <v>5.947000000000001</v>
      </c>
      <c r="Q26" s="9">
        <f t="shared" si="1"/>
        <v>406.07</v>
      </c>
      <c r="R26" s="9">
        <f t="shared" si="1"/>
        <v>23.5</v>
      </c>
      <c r="S26" s="9">
        <f t="shared" si="1"/>
        <v>5.42</v>
      </c>
      <c r="T26" s="9">
        <f t="shared" si="1"/>
        <v>38.25</v>
      </c>
    </row>
    <row r="27" spans="1:20" ht="12.75" customHeight="1" x14ac:dyDescent="0.25">
      <c r="A27" s="42" t="s">
        <v>51</v>
      </c>
      <c r="B27" s="42"/>
      <c r="C27" s="42"/>
      <c r="D27" s="42"/>
      <c r="E27" s="42"/>
      <c r="F27" s="42"/>
      <c r="G27" s="42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2.75" customHeight="1" x14ac:dyDescent="0.25">
      <c r="A28" s="12" t="s">
        <v>52</v>
      </c>
      <c r="B28" s="13" t="s">
        <v>53</v>
      </c>
      <c r="C28" s="9">
        <v>100</v>
      </c>
      <c r="D28" s="9">
        <v>0.4</v>
      </c>
      <c r="E28" s="9">
        <v>0.4</v>
      </c>
      <c r="F28" s="9">
        <v>9.8000000000000007</v>
      </c>
      <c r="G28" s="9">
        <v>47</v>
      </c>
      <c r="H28" s="11">
        <v>0.03</v>
      </c>
      <c r="I28" s="11">
        <v>0</v>
      </c>
      <c r="J28" s="11">
        <v>10</v>
      </c>
      <c r="K28" s="11">
        <v>0</v>
      </c>
      <c r="L28" s="11">
        <v>0.2</v>
      </c>
      <c r="M28" s="11">
        <v>11</v>
      </c>
      <c r="N28" s="11">
        <v>16</v>
      </c>
      <c r="O28" s="11">
        <v>9</v>
      </c>
      <c r="P28" s="11">
        <v>2.2000000000000002</v>
      </c>
      <c r="Q28" s="11">
        <v>0</v>
      </c>
      <c r="R28" s="11">
        <v>0</v>
      </c>
      <c r="S28" s="11">
        <v>0</v>
      </c>
      <c r="T28" s="11">
        <v>0</v>
      </c>
    </row>
    <row r="29" spans="1:20" ht="12.75" customHeight="1" x14ac:dyDescent="0.25">
      <c r="A29" s="12" t="s">
        <v>54</v>
      </c>
      <c r="B29" s="9" t="s">
        <v>55</v>
      </c>
      <c r="C29" s="10">
        <v>200</v>
      </c>
      <c r="D29" s="10">
        <v>0.3</v>
      </c>
      <c r="E29" s="10">
        <v>0</v>
      </c>
      <c r="F29" s="10">
        <v>20.100000000000001</v>
      </c>
      <c r="G29" s="10">
        <v>81</v>
      </c>
      <c r="H29" s="11">
        <v>0</v>
      </c>
      <c r="I29" s="11"/>
      <c r="J29" s="11">
        <v>0.8</v>
      </c>
      <c r="K29" s="11">
        <v>0</v>
      </c>
      <c r="L29" s="11">
        <v>0</v>
      </c>
      <c r="M29" s="11">
        <v>6</v>
      </c>
      <c r="N29" s="11">
        <v>10</v>
      </c>
      <c r="O29" s="11">
        <v>3</v>
      </c>
      <c r="P29" s="11">
        <v>0.6</v>
      </c>
      <c r="Q29" s="11"/>
      <c r="R29" s="11"/>
      <c r="S29" s="11"/>
      <c r="T29" s="11"/>
    </row>
    <row r="30" spans="1:20" ht="12.75" customHeight="1" x14ac:dyDescent="0.25">
      <c r="A30" s="12" t="s">
        <v>56</v>
      </c>
      <c r="B30" s="13" t="s">
        <v>57</v>
      </c>
      <c r="C30" s="9">
        <v>100</v>
      </c>
      <c r="D30" s="9">
        <v>7</v>
      </c>
      <c r="E30" s="9">
        <v>11.1</v>
      </c>
      <c r="F30" s="9">
        <v>44.21</v>
      </c>
      <c r="G30" s="9">
        <v>327.9</v>
      </c>
      <c r="H30" s="11">
        <v>0.16</v>
      </c>
      <c r="I30" s="11">
        <v>8.4000000000000005E-2</v>
      </c>
      <c r="J30" s="11"/>
      <c r="K30" s="11">
        <v>31.9</v>
      </c>
      <c r="L30" s="11">
        <v>1.44</v>
      </c>
      <c r="M30" s="11">
        <v>63.34</v>
      </c>
      <c r="N30" s="11">
        <v>25.18</v>
      </c>
      <c r="O30" s="11">
        <v>15.8</v>
      </c>
      <c r="P30" s="11">
        <v>1.54</v>
      </c>
      <c r="Q30" s="11">
        <v>50</v>
      </c>
      <c r="R30" s="11">
        <v>1.41</v>
      </c>
      <c r="S30" s="11">
        <v>4.71</v>
      </c>
      <c r="T30" s="11">
        <v>18.559999999999999</v>
      </c>
    </row>
    <row r="31" spans="1:20" ht="12.75" customHeight="1" x14ac:dyDescent="0.25">
      <c r="A31" s="7"/>
      <c r="B31" s="9" t="s">
        <v>58</v>
      </c>
      <c r="C31" s="9">
        <f t="shared" ref="C31:T31" si="2">C28+C29+C30</f>
        <v>400</v>
      </c>
      <c r="D31" s="9">
        <f t="shared" si="2"/>
        <v>7.7</v>
      </c>
      <c r="E31" s="9">
        <f t="shared" si="2"/>
        <v>11.5</v>
      </c>
      <c r="F31" s="9">
        <f t="shared" si="2"/>
        <v>74.11</v>
      </c>
      <c r="G31" s="9">
        <f t="shared" si="2"/>
        <v>455.9</v>
      </c>
      <c r="H31" s="9">
        <f t="shared" si="2"/>
        <v>0.19</v>
      </c>
      <c r="I31" s="9">
        <f t="shared" si="2"/>
        <v>8.4000000000000005E-2</v>
      </c>
      <c r="J31" s="9">
        <f t="shared" si="2"/>
        <v>10.8</v>
      </c>
      <c r="K31" s="9">
        <f t="shared" si="2"/>
        <v>31.9</v>
      </c>
      <c r="L31" s="9">
        <f t="shared" si="2"/>
        <v>1.64</v>
      </c>
      <c r="M31" s="9">
        <f t="shared" si="2"/>
        <v>80.34</v>
      </c>
      <c r="N31" s="9">
        <f t="shared" si="2"/>
        <v>51.18</v>
      </c>
      <c r="O31" s="9">
        <f t="shared" si="2"/>
        <v>27.8</v>
      </c>
      <c r="P31" s="9">
        <f t="shared" si="2"/>
        <v>4.34</v>
      </c>
      <c r="Q31" s="9">
        <f t="shared" si="2"/>
        <v>50</v>
      </c>
      <c r="R31" s="9">
        <f t="shared" si="2"/>
        <v>1.41</v>
      </c>
      <c r="S31" s="9">
        <f t="shared" si="2"/>
        <v>4.71</v>
      </c>
      <c r="T31" s="9">
        <f t="shared" si="2"/>
        <v>18.559999999999999</v>
      </c>
    </row>
    <row r="32" spans="1:20" ht="12.75" customHeight="1" x14ac:dyDescent="0.25">
      <c r="A32" s="7"/>
      <c r="B32" s="9" t="s">
        <v>59</v>
      </c>
      <c r="C32" s="9">
        <f t="shared" ref="C32:T32" si="3">C18+C26+C31</f>
        <v>1770</v>
      </c>
      <c r="D32" s="9">
        <f t="shared" si="3"/>
        <v>56.760000000000005</v>
      </c>
      <c r="E32" s="9">
        <f t="shared" si="3"/>
        <v>76.36</v>
      </c>
      <c r="F32" s="9">
        <f t="shared" si="3"/>
        <v>273.32</v>
      </c>
      <c r="G32" s="9">
        <f t="shared" si="3"/>
        <v>2032.88</v>
      </c>
      <c r="H32" s="9">
        <f t="shared" si="3"/>
        <v>0.96699999999999986</v>
      </c>
      <c r="I32" s="9">
        <f t="shared" si="3"/>
        <v>0.63500000000000001</v>
      </c>
      <c r="J32" s="9">
        <f t="shared" si="3"/>
        <v>50.19</v>
      </c>
      <c r="K32" s="9">
        <f t="shared" si="3"/>
        <v>220.63</v>
      </c>
      <c r="L32" s="9">
        <f t="shared" si="3"/>
        <v>9.15</v>
      </c>
      <c r="M32" s="9">
        <f t="shared" si="3"/>
        <v>439.28</v>
      </c>
      <c r="N32" s="9">
        <f t="shared" si="3"/>
        <v>255.76000000000002</v>
      </c>
      <c r="O32" s="9">
        <f t="shared" si="3"/>
        <v>195.65</v>
      </c>
      <c r="P32" s="9">
        <f t="shared" si="3"/>
        <v>13.717000000000001</v>
      </c>
      <c r="Q32" s="9">
        <f t="shared" si="3"/>
        <v>766.52</v>
      </c>
      <c r="R32" s="9">
        <f t="shared" si="3"/>
        <v>52.489999999999995</v>
      </c>
      <c r="S32" s="9">
        <f t="shared" si="3"/>
        <v>13.39</v>
      </c>
      <c r="T32" s="9">
        <f t="shared" si="3"/>
        <v>120.53</v>
      </c>
    </row>
    <row r="36" spans="1:20" ht="12.75" customHeight="1" x14ac:dyDescent="0.25">
      <c r="A36" s="46" t="s">
        <v>1</v>
      </c>
      <c r="B36" s="46"/>
      <c r="C36" s="46"/>
      <c r="D36" s="46"/>
      <c r="E36" s="46"/>
      <c r="F36" s="46"/>
      <c r="G36" s="46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2.75" customHeight="1" x14ac:dyDescent="0.25">
      <c r="A37" s="46" t="s">
        <v>2</v>
      </c>
      <c r="B37" s="46"/>
      <c r="C37" s="46"/>
      <c r="D37" s="46"/>
      <c r="E37" s="46"/>
      <c r="F37" s="46"/>
      <c r="G37" s="46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12.75" customHeight="1" x14ac:dyDescent="0.25">
      <c r="A38" s="46" t="s">
        <v>3</v>
      </c>
      <c r="B38" s="46"/>
      <c r="C38" s="46"/>
      <c r="D38" s="46"/>
      <c r="E38" s="46"/>
      <c r="F38" s="46"/>
      <c r="G38" s="46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2.75" customHeight="1" x14ac:dyDescent="0.25">
      <c r="A39" s="46" t="s">
        <v>60</v>
      </c>
      <c r="B39" s="46"/>
      <c r="C39" s="46"/>
      <c r="D39" s="46"/>
      <c r="E39" s="46"/>
      <c r="F39" s="46"/>
      <c r="G39" s="46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2.75" customHeight="1" x14ac:dyDescent="0.25">
      <c r="A40" s="43" t="s">
        <v>61</v>
      </c>
      <c r="B40" s="43"/>
      <c r="C40" s="43"/>
      <c r="D40" s="43"/>
      <c r="E40" s="43"/>
      <c r="F40" s="43"/>
      <c r="G40" s="43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12.75" customHeight="1" x14ac:dyDescent="0.25">
      <c r="A41" s="44" t="s">
        <v>6</v>
      </c>
      <c r="B41" s="44" t="s">
        <v>7</v>
      </c>
      <c r="C41" s="45" t="s">
        <v>8</v>
      </c>
      <c r="D41" s="46" t="s">
        <v>9</v>
      </c>
      <c r="E41" s="46"/>
      <c r="F41" s="46"/>
      <c r="G41" s="45" t="s">
        <v>10</v>
      </c>
      <c r="H41" s="47" t="s">
        <v>11</v>
      </c>
      <c r="I41" s="47"/>
      <c r="J41" s="47"/>
      <c r="K41" s="47"/>
      <c r="L41" s="47"/>
      <c r="M41" s="47" t="s">
        <v>12</v>
      </c>
      <c r="N41" s="47"/>
      <c r="O41" s="47"/>
      <c r="P41" s="47"/>
      <c r="Q41" s="20"/>
      <c r="R41" s="20"/>
      <c r="S41" s="20"/>
      <c r="T41" s="20"/>
    </row>
    <row r="42" spans="1:20" ht="12.75" customHeight="1" x14ac:dyDescent="0.25">
      <c r="A42" s="44"/>
      <c r="B42" s="44"/>
      <c r="C42" s="44"/>
      <c r="D42" s="6" t="s">
        <v>13</v>
      </c>
      <c r="E42" s="6" t="s">
        <v>14</v>
      </c>
      <c r="F42" s="6" t="s">
        <v>15</v>
      </c>
      <c r="G42" s="45"/>
      <c r="H42" s="21" t="s">
        <v>16</v>
      </c>
      <c r="I42" s="21" t="s">
        <v>17</v>
      </c>
      <c r="J42" s="21" t="s">
        <v>18</v>
      </c>
      <c r="K42" s="21" t="s">
        <v>19</v>
      </c>
      <c r="L42" s="21" t="s">
        <v>20</v>
      </c>
      <c r="M42" s="21" t="s">
        <v>21</v>
      </c>
      <c r="N42" s="21" t="s">
        <v>22</v>
      </c>
      <c r="O42" s="21" t="s">
        <v>23</v>
      </c>
      <c r="P42" s="21" t="s">
        <v>24</v>
      </c>
      <c r="Q42" s="21" t="s">
        <v>25</v>
      </c>
      <c r="R42" s="21" t="s">
        <v>26</v>
      </c>
      <c r="S42" s="21" t="s">
        <v>27</v>
      </c>
      <c r="T42" s="21" t="s">
        <v>28</v>
      </c>
    </row>
    <row r="43" spans="1:20" ht="12.75" customHeight="1" x14ac:dyDescent="0.25">
      <c r="A43" s="6">
        <v>1</v>
      </c>
      <c r="B43" s="6">
        <v>2</v>
      </c>
      <c r="C43" s="6">
        <v>3</v>
      </c>
      <c r="D43" s="6">
        <v>4</v>
      </c>
      <c r="E43" s="6">
        <v>5</v>
      </c>
      <c r="F43" s="6">
        <v>6</v>
      </c>
      <c r="G43" s="6">
        <v>7</v>
      </c>
      <c r="H43" s="21">
        <v>8</v>
      </c>
      <c r="I43" s="21">
        <v>9</v>
      </c>
      <c r="J43" s="21">
        <v>10</v>
      </c>
      <c r="K43" s="21">
        <v>11</v>
      </c>
      <c r="L43" s="21">
        <v>12</v>
      </c>
      <c r="M43" s="21">
        <v>13</v>
      </c>
      <c r="N43" s="21">
        <v>14</v>
      </c>
      <c r="O43" s="21">
        <v>15</v>
      </c>
      <c r="P43" s="21">
        <v>16</v>
      </c>
      <c r="Q43" s="21">
        <v>17</v>
      </c>
      <c r="R43" s="21">
        <v>18</v>
      </c>
      <c r="S43" s="21">
        <v>19</v>
      </c>
      <c r="T43" s="21">
        <v>20</v>
      </c>
    </row>
    <row r="44" spans="1:20" ht="12.75" customHeight="1" x14ac:dyDescent="0.25">
      <c r="A44" s="42" t="s">
        <v>29</v>
      </c>
      <c r="B44" s="42"/>
      <c r="C44" s="42"/>
      <c r="D44" s="42"/>
      <c r="E44" s="42"/>
      <c r="F44" s="42"/>
      <c r="G44" s="42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2.75" customHeight="1" x14ac:dyDescent="0.25">
      <c r="A45" s="22" t="s">
        <v>62</v>
      </c>
      <c r="B45" s="9" t="s">
        <v>63</v>
      </c>
      <c r="C45" s="10">
        <v>90</v>
      </c>
      <c r="D45" s="9">
        <v>1.26</v>
      </c>
      <c r="E45" s="9">
        <v>4.55</v>
      </c>
      <c r="F45" s="9">
        <v>7.75</v>
      </c>
      <c r="G45" s="9">
        <v>77.27</v>
      </c>
      <c r="H45" s="11">
        <v>3.5999999999999997E-2</v>
      </c>
      <c r="I45" s="11"/>
      <c r="J45" s="11">
        <v>25.02</v>
      </c>
      <c r="K45" s="11"/>
      <c r="L45" s="11">
        <v>4.0599999999999996</v>
      </c>
      <c r="M45" s="11">
        <v>23.04</v>
      </c>
      <c r="N45" s="11">
        <v>39.6</v>
      </c>
      <c r="O45" s="11">
        <v>15.3</v>
      </c>
      <c r="P45" s="11">
        <v>0.54</v>
      </c>
      <c r="Q45" s="11"/>
      <c r="R45" s="11"/>
      <c r="S45" s="11"/>
      <c r="T45" s="11"/>
    </row>
    <row r="46" spans="1:20" ht="12.75" customHeight="1" x14ac:dyDescent="0.25">
      <c r="A46" s="11" t="s">
        <v>64</v>
      </c>
      <c r="B46" s="11" t="s">
        <v>65</v>
      </c>
      <c r="C46" s="11">
        <v>210</v>
      </c>
      <c r="D46" s="11">
        <v>14.28</v>
      </c>
      <c r="E46" s="11">
        <v>15.01</v>
      </c>
      <c r="F46" s="11">
        <v>40.880000000000003</v>
      </c>
      <c r="G46" s="11">
        <v>367.5</v>
      </c>
      <c r="H46" s="11">
        <v>9.2999999999999999E-2</v>
      </c>
      <c r="I46" s="11">
        <v>0.13</v>
      </c>
      <c r="J46" s="11">
        <v>1.26</v>
      </c>
      <c r="K46" s="11">
        <v>0.35</v>
      </c>
      <c r="L46" s="11">
        <v>0.79</v>
      </c>
      <c r="M46" s="11">
        <v>241.67</v>
      </c>
      <c r="N46" s="11">
        <v>22.47</v>
      </c>
      <c r="O46" s="11">
        <v>49.83</v>
      </c>
      <c r="P46" s="11">
        <v>3.25</v>
      </c>
      <c r="Q46" s="11">
        <v>282.81</v>
      </c>
      <c r="R46" s="11">
        <v>40.590000000000003</v>
      </c>
      <c r="S46" s="11">
        <v>7.73</v>
      </c>
      <c r="T46" s="11">
        <v>86.79</v>
      </c>
    </row>
    <row r="47" spans="1:20" ht="12.75" customHeight="1" x14ac:dyDescent="0.25">
      <c r="A47" s="12" t="s">
        <v>66</v>
      </c>
      <c r="B47" s="9" t="s">
        <v>67</v>
      </c>
      <c r="C47" s="9">
        <v>200</v>
      </c>
      <c r="D47" s="9">
        <v>0.2</v>
      </c>
      <c r="E47" s="9">
        <v>0</v>
      </c>
      <c r="F47" s="9">
        <v>35</v>
      </c>
      <c r="G47" s="9">
        <v>115</v>
      </c>
      <c r="H47" s="11"/>
      <c r="I47" s="11"/>
      <c r="J47" s="11">
        <v>0</v>
      </c>
      <c r="K47" s="11">
        <v>1.2</v>
      </c>
      <c r="L47" s="11"/>
      <c r="M47" s="11">
        <v>6.9</v>
      </c>
      <c r="N47" s="11">
        <v>9.1999999999999993</v>
      </c>
      <c r="O47" s="11">
        <v>5.9</v>
      </c>
      <c r="P47" s="11">
        <v>0.54</v>
      </c>
      <c r="Q47" s="11">
        <v>91.6</v>
      </c>
      <c r="R47" s="11">
        <v>0.87</v>
      </c>
      <c r="S47" s="11">
        <v>0.1</v>
      </c>
      <c r="T47" s="11">
        <v>3.13</v>
      </c>
    </row>
    <row r="48" spans="1:20" ht="12.75" customHeight="1" x14ac:dyDescent="0.25">
      <c r="A48" s="14" t="s">
        <v>36</v>
      </c>
      <c r="B48" s="9" t="s">
        <v>37</v>
      </c>
      <c r="C48" s="10">
        <v>50</v>
      </c>
      <c r="D48" s="10">
        <v>3.8</v>
      </c>
      <c r="E48" s="10">
        <v>0.4</v>
      </c>
      <c r="F48" s="10">
        <v>24.6</v>
      </c>
      <c r="G48" s="10">
        <v>117.5</v>
      </c>
      <c r="H48" s="11">
        <v>0.05</v>
      </c>
      <c r="I48" s="11"/>
      <c r="J48" s="11"/>
      <c r="K48" s="11"/>
      <c r="L48" s="11">
        <v>0.55000000000000004</v>
      </c>
      <c r="M48" s="11">
        <v>10</v>
      </c>
      <c r="N48" s="11">
        <v>32.5</v>
      </c>
      <c r="O48" s="11">
        <v>7</v>
      </c>
      <c r="P48" s="11">
        <v>0.55000000000000004</v>
      </c>
      <c r="Q48" s="11">
        <v>38.450000000000003</v>
      </c>
      <c r="R48" s="11">
        <v>1.75</v>
      </c>
      <c r="S48" s="11">
        <v>2.8</v>
      </c>
      <c r="T48" s="11">
        <v>0.87</v>
      </c>
    </row>
    <row r="49" spans="1:20" ht="12.75" customHeight="1" x14ac:dyDescent="0.25">
      <c r="A49" s="7"/>
      <c r="B49" s="9" t="s">
        <v>38</v>
      </c>
      <c r="C49" s="10">
        <f t="shared" ref="C49:T49" si="4">C45+C46+C47+C48</f>
        <v>550</v>
      </c>
      <c r="D49" s="10">
        <f t="shared" si="4"/>
        <v>19.54</v>
      </c>
      <c r="E49" s="10">
        <f t="shared" si="4"/>
        <v>19.959999999999997</v>
      </c>
      <c r="F49" s="10">
        <f t="shared" si="4"/>
        <v>108.22999999999999</v>
      </c>
      <c r="G49" s="10">
        <f t="shared" si="4"/>
        <v>677.27</v>
      </c>
      <c r="H49" s="10">
        <f t="shared" si="4"/>
        <v>0.17899999999999999</v>
      </c>
      <c r="I49" s="10">
        <f t="shared" si="4"/>
        <v>0.13</v>
      </c>
      <c r="J49" s="10">
        <f t="shared" si="4"/>
        <v>26.28</v>
      </c>
      <c r="K49" s="10">
        <f t="shared" si="4"/>
        <v>1.5499999999999998</v>
      </c>
      <c r="L49" s="10">
        <f t="shared" si="4"/>
        <v>5.3999999999999995</v>
      </c>
      <c r="M49" s="10">
        <f t="shared" si="4"/>
        <v>281.60999999999996</v>
      </c>
      <c r="N49" s="10">
        <f t="shared" si="4"/>
        <v>103.77</v>
      </c>
      <c r="O49" s="10">
        <f t="shared" si="4"/>
        <v>78.03</v>
      </c>
      <c r="P49" s="10">
        <f t="shared" si="4"/>
        <v>4.88</v>
      </c>
      <c r="Q49" s="10">
        <f t="shared" si="4"/>
        <v>412.85999999999996</v>
      </c>
      <c r="R49" s="10">
        <f t="shared" si="4"/>
        <v>43.21</v>
      </c>
      <c r="S49" s="10">
        <f t="shared" si="4"/>
        <v>10.629999999999999</v>
      </c>
      <c r="T49" s="10">
        <f t="shared" si="4"/>
        <v>90.79</v>
      </c>
    </row>
    <row r="50" spans="1:20" ht="12.75" customHeight="1" x14ac:dyDescent="0.25">
      <c r="A50" s="42" t="s">
        <v>39</v>
      </c>
      <c r="B50" s="42"/>
      <c r="C50" s="42"/>
      <c r="D50" s="42"/>
      <c r="E50" s="42"/>
      <c r="F50" s="42"/>
      <c r="G50" s="42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2.75" customHeight="1" x14ac:dyDescent="0.25">
      <c r="A51" s="12" t="s">
        <v>68</v>
      </c>
      <c r="B51" s="8" t="s">
        <v>69</v>
      </c>
      <c r="C51" s="9">
        <v>100</v>
      </c>
      <c r="D51" s="9">
        <v>4.76</v>
      </c>
      <c r="E51" s="9">
        <v>11.4</v>
      </c>
      <c r="F51" s="9">
        <v>9.6</v>
      </c>
      <c r="G51" s="9">
        <v>154</v>
      </c>
      <c r="H51" s="11"/>
      <c r="I51" s="11"/>
      <c r="J51" s="11">
        <v>15.38</v>
      </c>
      <c r="K51" s="11"/>
      <c r="L51" s="11"/>
      <c r="M51" s="11"/>
      <c r="N51" s="11">
        <v>13</v>
      </c>
      <c r="O51" s="11">
        <v>18.329999999999998</v>
      </c>
      <c r="P51" s="11">
        <v>0.88</v>
      </c>
      <c r="Q51" s="11"/>
      <c r="R51" s="11"/>
      <c r="S51" s="11"/>
      <c r="T51" s="11"/>
    </row>
    <row r="52" spans="1:20" ht="12.75" customHeight="1" x14ac:dyDescent="0.25">
      <c r="A52" s="15" t="s">
        <v>70</v>
      </c>
      <c r="B52" s="16" t="s">
        <v>71</v>
      </c>
      <c r="C52" s="17">
        <v>250</v>
      </c>
      <c r="D52" s="17">
        <v>2.5499999999999998</v>
      </c>
      <c r="E52" s="17">
        <v>5.57</v>
      </c>
      <c r="F52" s="17">
        <v>13.9</v>
      </c>
      <c r="G52" s="17">
        <v>111</v>
      </c>
      <c r="H52" s="11">
        <v>3.2000000000000001E-2</v>
      </c>
      <c r="I52" s="11"/>
      <c r="J52" s="11">
        <v>0.37</v>
      </c>
      <c r="K52" s="11">
        <v>1.2E-2</v>
      </c>
      <c r="L52" s="11">
        <v>2.5</v>
      </c>
      <c r="M52" s="11">
        <v>29.75</v>
      </c>
      <c r="N52" s="11">
        <v>9</v>
      </c>
      <c r="O52" s="11">
        <v>4.5</v>
      </c>
      <c r="P52" s="11">
        <v>0.4</v>
      </c>
      <c r="Q52" s="11"/>
      <c r="R52" s="11"/>
      <c r="S52" s="11"/>
      <c r="T52" s="11"/>
    </row>
    <row r="53" spans="1:20" ht="12.75" customHeight="1" x14ac:dyDescent="0.25">
      <c r="A53" s="23" t="s">
        <v>72</v>
      </c>
      <c r="B53" s="23" t="s">
        <v>73</v>
      </c>
      <c r="C53" s="23">
        <v>100</v>
      </c>
      <c r="D53" s="23">
        <v>15.77</v>
      </c>
      <c r="E53" s="23">
        <v>9.32</v>
      </c>
      <c r="F53" s="23">
        <v>12.55</v>
      </c>
      <c r="G53" s="23">
        <v>197.24</v>
      </c>
      <c r="H53" s="23">
        <v>0.1</v>
      </c>
      <c r="I53" s="23">
        <v>0.1</v>
      </c>
      <c r="J53" s="23">
        <v>0.09</v>
      </c>
      <c r="K53" s="23">
        <v>15.11</v>
      </c>
      <c r="L53" s="23">
        <v>0.4</v>
      </c>
      <c r="M53" s="23">
        <v>94.3</v>
      </c>
      <c r="N53" s="23">
        <v>37.1</v>
      </c>
      <c r="O53" s="23">
        <v>18.559999999999999</v>
      </c>
      <c r="P53" s="23">
        <v>1.1399999999999999</v>
      </c>
      <c r="Q53" s="23">
        <v>200</v>
      </c>
      <c r="R53" s="23">
        <v>14.66</v>
      </c>
      <c r="S53" s="23">
        <v>15.44</v>
      </c>
      <c r="T53" s="23">
        <v>101.65</v>
      </c>
    </row>
    <row r="54" spans="1:20" ht="12.75" customHeight="1" x14ac:dyDescent="0.25">
      <c r="A54" s="24" t="s">
        <v>74</v>
      </c>
      <c r="B54" s="25" t="s">
        <v>75</v>
      </c>
      <c r="C54" s="26">
        <v>180</v>
      </c>
      <c r="D54" s="26">
        <v>5.4</v>
      </c>
      <c r="E54" s="26">
        <v>7.38</v>
      </c>
      <c r="F54" s="26">
        <v>29.78</v>
      </c>
      <c r="G54" s="26">
        <v>214.2</v>
      </c>
      <c r="H54" s="27">
        <v>0.14399999999999999</v>
      </c>
      <c r="I54" s="27">
        <v>3.4000000000000002E-2</v>
      </c>
      <c r="J54" s="27">
        <v>4.5</v>
      </c>
      <c r="K54" s="27">
        <v>14.15</v>
      </c>
      <c r="L54" s="27">
        <v>4.0999999999999996</v>
      </c>
      <c r="M54" s="27">
        <v>159.37</v>
      </c>
      <c r="N54" s="27">
        <v>47.59</v>
      </c>
      <c r="O54" s="27">
        <v>25.1</v>
      </c>
      <c r="P54" s="27">
        <v>1.05</v>
      </c>
      <c r="Q54" s="27">
        <v>7.09</v>
      </c>
      <c r="R54" s="27">
        <v>30</v>
      </c>
      <c r="S54" s="27">
        <v>23.34</v>
      </c>
      <c r="T54" s="27">
        <v>0.21</v>
      </c>
    </row>
    <row r="55" spans="1:20" ht="16.149999999999999" customHeight="1" x14ac:dyDescent="0.25">
      <c r="A55" s="12" t="s">
        <v>76</v>
      </c>
      <c r="B55" s="13" t="s">
        <v>77</v>
      </c>
      <c r="C55" s="10">
        <v>180</v>
      </c>
      <c r="D55" s="10">
        <v>0.3</v>
      </c>
      <c r="E55" s="10">
        <v>0</v>
      </c>
      <c r="F55" s="10">
        <v>20.399999999999999</v>
      </c>
      <c r="G55" s="10">
        <v>82.78</v>
      </c>
      <c r="H55" s="11">
        <v>1.7999999999999999E-2</v>
      </c>
      <c r="I55" s="11">
        <v>2.7E-2</v>
      </c>
      <c r="J55" s="11">
        <v>5.04</v>
      </c>
      <c r="K55" s="11">
        <v>63</v>
      </c>
      <c r="L55" s="11">
        <v>9.9000000000000005E-2</v>
      </c>
      <c r="M55" s="11">
        <v>5.54</v>
      </c>
      <c r="N55" s="11">
        <v>25.2</v>
      </c>
      <c r="O55" s="11">
        <v>1.1499999999999999</v>
      </c>
      <c r="P55" s="11">
        <v>256.5</v>
      </c>
      <c r="Q55" s="11">
        <v>256.5</v>
      </c>
      <c r="R55" s="11"/>
      <c r="S55" s="11"/>
      <c r="T55" s="11"/>
    </row>
    <row r="56" spans="1:20" ht="12.75" customHeight="1" x14ac:dyDescent="0.25">
      <c r="A56" s="14" t="s">
        <v>36</v>
      </c>
      <c r="B56" s="9" t="s">
        <v>37</v>
      </c>
      <c r="C56" s="10">
        <v>50</v>
      </c>
      <c r="D56" s="10">
        <v>3.8</v>
      </c>
      <c r="E56" s="10">
        <v>0.4</v>
      </c>
      <c r="F56" s="10">
        <v>24.6</v>
      </c>
      <c r="G56" s="10">
        <v>117.5</v>
      </c>
      <c r="H56" s="11">
        <v>0.05</v>
      </c>
      <c r="I56" s="11"/>
      <c r="J56" s="11"/>
      <c r="K56" s="11"/>
      <c r="L56" s="11">
        <v>0.55000000000000004</v>
      </c>
      <c r="M56" s="11">
        <v>10</v>
      </c>
      <c r="N56" s="11">
        <v>32.5</v>
      </c>
      <c r="O56" s="11">
        <v>7</v>
      </c>
      <c r="P56" s="11">
        <v>0.55000000000000004</v>
      </c>
      <c r="Q56" s="11">
        <v>38.450000000000003</v>
      </c>
      <c r="R56" s="11">
        <v>1.75</v>
      </c>
      <c r="S56" s="11">
        <v>2.8</v>
      </c>
      <c r="T56" s="11">
        <v>0.87</v>
      </c>
    </row>
    <row r="57" spans="1:20" ht="12.75" customHeight="1" x14ac:dyDescent="0.25">
      <c r="A57" s="14" t="s">
        <v>48</v>
      </c>
      <c r="B57" s="9" t="s">
        <v>49</v>
      </c>
      <c r="C57" s="10">
        <v>20</v>
      </c>
      <c r="D57" s="10">
        <v>1.32</v>
      </c>
      <c r="E57" s="10">
        <v>0.24</v>
      </c>
      <c r="F57" s="10">
        <v>6.8</v>
      </c>
      <c r="G57" s="10">
        <v>36.200000000000003</v>
      </c>
      <c r="H57" s="11">
        <v>3.5999999999999997E-2</v>
      </c>
      <c r="I57" s="11">
        <v>1.7999999999999999E-2</v>
      </c>
      <c r="J57" s="11"/>
      <c r="K57" s="11"/>
      <c r="L57" s="11"/>
      <c r="M57" s="11">
        <v>31.6</v>
      </c>
      <c r="N57" s="11">
        <v>7</v>
      </c>
      <c r="O57" s="11">
        <v>9.4</v>
      </c>
      <c r="P57" s="11">
        <v>0.78</v>
      </c>
      <c r="Q57" s="11">
        <v>48.8</v>
      </c>
      <c r="R57" s="11">
        <v>0.64</v>
      </c>
      <c r="S57" s="11">
        <v>1.1000000000000001</v>
      </c>
      <c r="T57" s="11">
        <v>4.8</v>
      </c>
    </row>
    <row r="58" spans="1:20" ht="12.75" customHeight="1" x14ac:dyDescent="0.25">
      <c r="A58" s="7"/>
      <c r="B58" s="9" t="s">
        <v>50</v>
      </c>
      <c r="C58" s="10">
        <f t="shared" ref="C58:T58" si="5">C51+C52+C53+C54+C55+C56+C57</f>
        <v>880</v>
      </c>
      <c r="D58" s="10">
        <f t="shared" si="5"/>
        <v>33.9</v>
      </c>
      <c r="E58" s="10">
        <f t="shared" si="5"/>
        <v>34.31</v>
      </c>
      <c r="F58" s="10">
        <f t="shared" si="5"/>
        <v>117.62999999999998</v>
      </c>
      <c r="G58" s="10">
        <f t="shared" si="5"/>
        <v>912.92000000000007</v>
      </c>
      <c r="H58" s="10">
        <f t="shared" si="5"/>
        <v>0.38</v>
      </c>
      <c r="I58" s="10">
        <f t="shared" si="5"/>
        <v>0.17899999999999999</v>
      </c>
      <c r="J58" s="10">
        <f t="shared" si="5"/>
        <v>25.38</v>
      </c>
      <c r="K58" s="10">
        <f t="shared" si="5"/>
        <v>92.271999999999991</v>
      </c>
      <c r="L58" s="10">
        <f t="shared" si="5"/>
        <v>7.649</v>
      </c>
      <c r="M58" s="10">
        <f t="shared" si="5"/>
        <v>330.56000000000006</v>
      </c>
      <c r="N58" s="10">
        <f t="shared" si="5"/>
        <v>171.39</v>
      </c>
      <c r="O58" s="10">
        <f t="shared" si="5"/>
        <v>84.04000000000002</v>
      </c>
      <c r="P58" s="10">
        <f t="shared" si="5"/>
        <v>261.3</v>
      </c>
      <c r="Q58" s="10">
        <f t="shared" si="5"/>
        <v>550.84</v>
      </c>
      <c r="R58" s="10">
        <f t="shared" si="5"/>
        <v>47.05</v>
      </c>
      <c r="S58" s="10">
        <f t="shared" si="5"/>
        <v>42.68</v>
      </c>
      <c r="T58" s="10">
        <f t="shared" si="5"/>
        <v>107.53</v>
      </c>
    </row>
    <row r="59" spans="1:20" ht="12.75" customHeight="1" x14ac:dyDescent="0.25">
      <c r="A59" s="42" t="s">
        <v>51</v>
      </c>
      <c r="B59" s="42"/>
      <c r="C59" s="42"/>
      <c r="D59" s="42"/>
      <c r="E59" s="42"/>
      <c r="F59" s="42"/>
      <c r="G59" s="42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2.75" customHeight="1" x14ac:dyDescent="0.25">
      <c r="A60" s="12" t="s">
        <v>52</v>
      </c>
      <c r="B60" s="13" t="s">
        <v>53</v>
      </c>
      <c r="C60" s="9">
        <v>100</v>
      </c>
      <c r="D60" s="9">
        <v>0.4</v>
      </c>
      <c r="E60" s="9">
        <v>0.4</v>
      </c>
      <c r="F60" s="9">
        <v>9.8000000000000007</v>
      </c>
      <c r="G60" s="9">
        <v>47</v>
      </c>
      <c r="H60" s="11">
        <v>0.03</v>
      </c>
      <c r="I60" s="11">
        <v>0</v>
      </c>
      <c r="J60" s="11">
        <v>10</v>
      </c>
      <c r="K60" s="11">
        <v>0</v>
      </c>
      <c r="L60" s="11">
        <v>0.2</v>
      </c>
      <c r="M60" s="11">
        <v>11</v>
      </c>
      <c r="N60" s="11">
        <v>16</v>
      </c>
      <c r="O60" s="11">
        <v>9</v>
      </c>
      <c r="P60" s="11">
        <v>2.2000000000000002</v>
      </c>
      <c r="Q60" s="11">
        <v>0</v>
      </c>
      <c r="R60" s="11">
        <v>0</v>
      </c>
      <c r="S60" s="11">
        <v>0</v>
      </c>
      <c r="T60" s="11">
        <v>0</v>
      </c>
    </row>
    <row r="61" spans="1:20" ht="12.75" customHeight="1" x14ac:dyDescent="0.25">
      <c r="A61" s="12" t="s">
        <v>78</v>
      </c>
      <c r="B61" s="9" t="s">
        <v>79</v>
      </c>
      <c r="C61" s="10">
        <v>200</v>
      </c>
      <c r="D61" s="10">
        <v>5.8</v>
      </c>
      <c r="E61" s="10">
        <v>5</v>
      </c>
      <c r="F61" s="10">
        <v>9.6</v>
      </c>
      <c r="G61" s="10">
        <v>106</v>
      </c>
      <c r="H61" s="11">
        <v>0.08</v>
      </c>
      <c r="I61" s="11">
        <v>14.4</v>
      </c>
      <c r="J61" s="11">
        <v>2.6</v>
      </c>
      <c r="K61" s="11">
        <v>0.04</v>
      </c>
      <c r="L61" s="11"/>
      <c r="M61" s="11">
        <v>180</v>
      </c>
      <c r="N61" s="11">
        <v>240</v>
      </c>
      <c r="O61" s="11">
        <v>28</v>
      </c>
      <c r="P61" s="11">
        <v>0.2</v>
      </c>
      <c r="Q61" s="11">
        <v>11.6</v>
      </c>
      <c r="R61" s="11">
        <v>0</v>
      </c>
      <c r="S61" s="11">
        <v>3.6</v>
      </c>
      <c r="T61" s="11">
        <v>0</v>
      </c>
    </row>
    <row r="62" spans="1:20" ht="12.75" customHeight="1" x14ac:dyDescent="0.25">
      <c r="A62" s="12" t="s">
        <v>80</v>
      </c>
      <c r="B62" s="9" t="s">
        <v>81</v>
      </c>
      <c r="C62" s="9">
        <v>100</v>
      </c>
      <c r="D62" s="9">
        <v>6</v>
      </c>
      <c r="E62" s="9">
        <v>2.84</v>
      </c>
      <c r="F62" s="9">
        <v>37</v>
      </c>
      <c r="G62" s="9">
        <v>196.66</v>
      </c>
      <c r="H62" s="11">
        <v>8.3000000000000004E-2</v>
      </c>
      <c r="I62" s="11">
        <v>0.18</v>
      </c>
      <c r="J62" s="11"/>
      <c r="K62" s="11">
        <v>90.6</v>
      </c>
      <c r="L62" s="11">
        <v>0.83</v>
      </c>
      <c r="M62" s="11">
        <v>46.67</v>
      </c>
      <c r="N62" s="11">
        <v>11.67</v>
      </c>
      <c r="O62" s="11">
        <v>8.33</v>
      </c>
      <c r="P62" s="11">
        <v>0.67</v>
      </c>
      <c r="Q62" s="11">
        <v>100</v>
      </c>
      <c r="R62" s="11">
        <v>7.2</v>
      </c>
      <c r="S62" s="11">
        <v>20.2</v>
      </c>
      <c r="T62" s="11">
        <v>30</v>
      </c>
    </row>
    <row r="63" spans="1:20" ht="12.75" customHeight="1" x14ac:dyDescent="0.25">
      <c r="A63" s="7"/>
      <c r="B63" s="9" t="s">
        <v>58</v>
      </c>
      <c r="C63" s="10">
        <f t="shared" ref="C63:T63" si="6">C60+C61+C62</f>
        <v>400</v>
      </c>
      <c r="D63" s="10">
        <f t="shared" si="6"/>
        <v>12.2</v>
      </c>
      <c r="E63" s="10">
        <f t="shared" si="6"/>
        <v>8.24</v>
      </c>
      <c r="F63" s="10">
        <f t="shared" si="6"/>
        <v>56.4</v>
      </c>
      <c r="G63" s="10">
        <f t="shared" si="6"/>
        <v>349.65999999999997</v>
      </c>
      <c r="H63" s="10">
        <f t="shared" si="6"/>
        <v>0.193</v>
      </c>
      <c r="I63" s="10">
        <f t="shared" si="6"/>
        <v>14.58</v>
      </c>
      <c r="J63" s="10">
        <f t="shared" si="6"/>
        <v>12.6</v>
      </c>
      <c r="K63" s="10">
        <f t="shared" si="6"/>
        <v>90.64</v>
      </c>
      <c r="L63" s="10">
        <f t="shared" si="6"/>
        <v>1.03</v>
      </c>
      <c r="M63" s="10">
        <f t="shared" si="6"/>
        <v>237.67000000000002</v>
      </c>
      <c r="N63" s="10">
        <f t="shared" si="6"/>
        <v>267.67</v>
      </c>
      <c r="O63" s="10">
        <f t="shared" si="6"/>
        <v>45.33</v>
      </c>
      <c r="P63" s="10">
        <f t="shared" si="6"/>
        <v>3.0700000000000003</v>
      </c>
      <c r="Q63" s="10">
        <f t="shared" si="6"/>
        <v>111.6</v>
      </c>
      <c r="R63" s="10">
        <f t="shared" si="6"/>
        <v>7.2</v>
      </c>
      <c r="S63" s="10">
        <f t="shared" si="6"/>
        <v>23.8</v>
      </c>
      <c r="T63" s="10">
        <f t="shared" si="6"/>
        <v>30</v>
      </c>
    </row>
    <row r="64" spans="1:20" ht="12.75" customHeight="1" x14ac:dyDescent="0.25">
      <c r="A64" s="7"/>
      <c r="B64" s="9" t="s">
        <v>59</v>
      </c>
      <c r="C64" s="10">
        <f t="shared" ref="C64:T64" si="7">C49+C58+C63</f>
        <v>1830</v>
      </c>
      <c r="D64" s="10">
        <f t="shared" si="7"/>
        <v>65.64</v>
      </c>
      <c r="E64" s="10">
        <f t="shared" si="7"/>
        <v>62.51</v>
      </c>
      <c r="F64" s="10">
        <f t="shared" si="7"/>
        <v>282.25999999999993</v>
      </c>
      <c r="G64" s="10">
        <f t="shared" si="7"/>
        <v>1939.85</v>
      </c>
      <c r="H64" s="10">
        <f t="shared" si="7"/>
        <v>0.752</v>
      </c>
      <c r="I64" s="10">
        <f t="shared" si="7"/>
        <v>14.888999999999999</v>
      </c>
      <c r="J64" s="10">
        <f t="shared" si="7"/>
        <v>64.259999999999991</v>
      </c>
      <c r="K64" s="10">
        <f t="shared" si="7"/>
        <v>184.46199999999999</v>
      </c>
      <c r="L64" s="10">
        <f t="shared" si="7"/>
        <v>14.078999999999999</v>
      </c>
      <c r="M64" s="10">
        <f t="shared" si="7"/>
        <v>849.84000000000015</v>
      </c>
      <c r="N64" s="10">
        <f t="shared" si="7"/>
        <v>542.82999999999993</v>
      </c>
      <c r="O64" s="10">
        <f t="shared" si="7"/>
        <v>207.40000000000003</v>
      </c>
      <c r="P64" s="10">
        <f t="shared" si="7"/>
        <v>269.25</v>
      </c>
      <c r="Q64" s="10">
        <f t="shared" si="7"/>
        <v>1075.3</v>
      </c>
      <c r="R64" s="10">
        <f t="shared" si="7"/>
        <v>97.46</v>
      </c>
      <c r="S64" s="10">
        <f t="shared" si="7"/>
        <v>77.11</v>
      </c>
      <c r="T64" s="10">
        <f t="shared" si="7"/>
        <v>228.32</v>
      </c>
    </row>
    <row r="65" spans="1:20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ht="12.75" customHeight="1" x14ac:dyDescent="0.25">
      <c r="A67" s="46" t="s">
        <v>82</v>
      </c>
      <c r="B67" s="46"/>
      <c r="C67" s="46"/>
      <c r="D67" s="46"/>
      <c r="E67" s="46"/>
      <c r="F67" s="46"/>
      <c r="G67" s="46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ht="12.75" customHeight="1" x14ac:dyDescent="0.25">
      <c r="A68" s="46" t="s">
        <v>2</v>
      </c>
      <c r="B68" s="46"/>
      <c r="C68" s="46"/>
      <c r="D68" s="46"/>
      <c r="E68" s="46"/>
      <c r="F68" s="46"/>
      <c r="G68" s="46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ht="12.75" customHeight="1" x14ac:dyDescent="0.25">
      <c r="A69" s="46" t="s">
        <v>3</v>
      </c>
      <c r="B69" s="46"/>
      <c r="C69" s="46"/>
      <c r="D69" s="46"/>
      <c r="E69" s="46"/>
      <c r="F69" s="46"/>
      <c r="G69" s="4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2.75" customHeight="1" x14ac:dyDescent="0.25">
      <c r="A70" s="46" t="s">
        <v>83</v>
      </c>
      <c r="B70" s="46"/>
      <c r="C70" s="46"/>
      <c r="D70" s="46"/>
      <c r="E70" s="46"/>
      <c r="F70" s="46"/>
      <c r="G70" s="46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1:20" ht="12.75" customHeight="1" x14ac:dyDescent="0.25">
      <c r="A71" s="43" t="s">
        <v>84</v>
      </c>
      <c r="B71" s="43"/>
      <c r="C71" s="43"/>
      <c r="D71" s="43"/>
      <c r="E71" s="43"/>
      <c r="F71" s="43"/>
      <c r="G71" s="43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12.75" customHeight="1" x14ac:dyDescent="0.25">
      <c r="A72" s="44" t="s">
        <v>6</v>
      </c>
      <c r="B72" s="44" t="s">
        <v>7</v>
      </c>
      <c r="C72" s="45" t="s">
        <v>8</v>
      </c>
      <c r="D72" s="46" t="s">
        <v>9</v>
      </c>
      <c r="E72" s="46"/>
      <c r="F72" s="46"/>
      <c r="G72" s="45" t="s">
        <v>10</v>
      </c>
      <c r="H72" s="47" t="s">
        <v>11</v>
      </c>
      <c r="I72" s="47"/>
      <c r="J72" s="47"/>
      <c r="K72" s="47"/>
      <c r="L72" s="47"/>
      <c r="M72" s="47" t="s">
        <v>12</v>
      </c>
      <c r="N72" s="47"/>
      <c r="O72" s="47"/>
      <c r="P72" s="47"/>
      <c r="Q72" s="20"/>
      <c r="R72" s="20"/>
      <c r="S72" s="20"/>
      <c r="T72" s="20"/>
    </row>
    <row r="73" spans="1:20" ht="12.75" customHeight="1" x14ac:dyDescent="0.25">
      <c r="A73" s="44"/>
      <c r="B73" s="44"/>
      <c r="C73" s="44"/>
      <c r="D73" s="6" t="s">
        <v>13</v>
      </c>
      <c r="E73" s="6" t="s">
        <v>14</v>
      </c>
      <c r="F73" s="6" t="s">
        <v>15</v>
      </c>
      <c r="G73" s="45"/>
      <c r="H73" s="21" t="s">
        <v>16</v>
      </c>
      <c r="I73" s="21" t="s">
        <v>17</v>
      </c>
      <c r="J73" s="21" t="s">
        <v>18</v>
      </c>
      <c r="K73" s="21" t="s">
        <v>19</v>
      </c>
      <c r="L73" s="21" t="s">
        <v>20</v>
      </c>
      <c r="M73" s="21" t="s">
        <v>21</v>
      </c>
      <c r="N73" s="21" t="s">
        <v>22</v>
      </c>
      <c r="O73" s="21" t="s">
        <v>23</v>
      </c>
      <c r="P73" s="21" t="s">
        <v>24</v>
      </c>
      <c r="Q73" s="21" t="s">
        <v>25</v>
      </c>
      <c r="R73" s="21" t="s">
        <v>26</v>
      </c>
      <c r="S73" s="21" t="s">
        <v>27</v>
      </c>
      <c r="T73" s="21" t="s">
        <v>28</v>
      </c>
    </row>
    <row r="74" spans="1:20" ht="12.75" customHeight="1" x14ac:dyDescent="0.25">
      <c r="A74" s="6">
        <v>1</v>
      </c>
      <c r="B74" s="6">
        <v>2</v>
      </c>
      <c r="C74" s="6">
        <v>3</v>
      </c>
      <c r="D74" s="6">
        <v>4</v>
      </c>
      <c r="E74" s="6">
        <v>5</v>
      </c>
      <c r="F74" s="6">
        <v>6</v>
      </c>
      <c r="G74" s="6">
        <v>7</v>
      </c>
      <c r="H74" s="21">
        <v>8</v>
      </c>
      <c r="I74" s="21">
        <v>9</v>
      </c>
      <c r="J74" s="21">
        <v>10</v>
      </c>
      <c r="K74" s="21">
        <v>11</v>
      </c>
      <c r="L74" s="21">
        <v>12</v>
      </c>
      <c r="M74" s="21">
        <v>13</v>
      </c>
      <c r="N74" s="21">
        <v>14</v>
      </c>
      <c r="O74" s="21">
        <v>15</v>
      </c>
      <c r="P74" s="21">
        <v>16</v>
      </c>
      <c r="Q74" s="21">
        <v>17</v>
      </c>
      <c r="R74" s="21">
        <v>18</v>
      </c>
      <c r="S74" s="21">
        <v>19</v>
      </c>
      <c r="T74" s="21">
        <v>20</v>
      </c>
    </row>
    <row r="75" spans="1:20" ht="12.75" customHeight="1" x14ac:dyDescent="0.25">
      <c r="A75" s="42" t="s">
        <v>29</v>
      </c>
      <c r="B75" s="42"/>
      <c r="C75" s="42"/>
      <c r="D75" s="42"/>
      <c r="E75" s="42"/>
      <c r="F75" s="42"/>
      <c r="G75" s="42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ht="12.75" customHeight="1" x14ac:dyDescent="0.25">
      <c r="A76" s="12" t="s">
        <v>85</v>
      </c>
      <c r="B76" s="9" t="s">
        <v>86</v>
      </c>
      <c r="C76" s="10">
        <v>100</v>
      </c>
      <c r="D76" s="10">
        <v>9.5500000000000007</v>
      </c>
      <c r="E76" s="10">
        <v>11.11</v>
      </c>
      <c r="F76" s="10">
        <v>11.44</v>
      </c>
      <c r="G76" s="10">
        <v>185.55</v>
      </c>
      <c r="H76" s="11">
        <v>0.06</v>
      </c>
      <c r="I76" s="11">
        <v>6.7000000000000004E-2</v>
      </c>
      <c r="J76" s="11">
        <v>2.63</v>
      </c>
      <c r="K76" s="11">
        <v>22.22</v>
      </c>
      <c r="L76" s="11">
        <v>0</v>
      </c>
      <c r="M76" s="11">
        <v>111.82</v>
      </c>
      <c r="N76" s="11">
        <v>22</v>
      </c>
      <c r="O76" s="11">
        <v>27.77</v>
      </c>
      <c r="P76" s="11">
        <v>1.66</v>
      </c>
      <c r="Q76" s="11">
        <v>223.33</v>
      </c>
      <c r="R76" s="11">
        <v>20</v>
      </c>
      <c r="S76" s="11">
        <v>4</v>
      </c>
      <c r="T76" s="11">
        <v>61.66</v>
      </c>
    </row>
    <row r="77" spans="1:20" ht="12.75" customHeight="1" x14ac:dyDescent="0.25">
      <c r="A77" s="12" t="s">
        <v>87</v>
      </c>
      <c r="B77" s="13" t="s">
        <v>88</v>
      </c>
      <c r="C77" s="10">
        <v>190</v>
      </c>
      <c r="D77" s="10">
        <v>3.99</v>
      </c>
      <c r="E77" s="10">
        <v>8.36</v>
      </c>
      <c r="F77" s="10">
        <v>20.71</v>
      </c>
      <c r="G77" s="10">
        <v>174.8</v>
      </c>
      <c r="H77" s="11">
        <v>0.17100000000000001</v>
      </c>
      <c r="I77" s="11">
        <v>0</v>
      </c>
      <c r="J77" s="11">
        <v>6.46</v>
      </c>
      <c r="K77" s="11">
        <v>57</v>
      </c>
      <c r="L77" s="11">
        <v>0.19</v>
      </c>
      <c r="M77" s="11">
        <v>108.3</v>
      </c>
      <c r="N77" s="11">
        <v>49.4</v>
      </c>
      <c r="O77" s="11">
        <v>36.1</v>
      </c>
      <c r="P77" s="11">
        <v>1.33</v>
      </c>
      <c r="Q77" s="11"/>
      <c r="R77" s="11">
        <v>0</v>
      </c>
      <c r="S77" s="11">
        <v>0</v>
      </c>
      <c r="T77" s="11">
        <v>0</v>
      </c>
    </row>
    <row r="78" spans="1:20" ht="12.75" customHeight="1" x14ac:dyDescent="0.25">
      <c r="A78" s="12" t="s">
        <v>89</v>
      </c>
      <c r="B78" s="9" t="s">
        <v>90</v>
      </c>
      <c r="C78" s="9">
        <v>200</v>
      </c>
      <c r="D78" s="9">
        <v>0.1</v>
      </c>
      <c r="E78" s="9">
        <v>0</v>
      </c>
      <c r="F78" s="9">
        <v>15</v>
      </c>
      <c r="G78" s="9">
        <v>60</v>
      </c>
      <c r="H78" s="9">
        <v>0</v>
      </c>
      <c r="I78" s="9">
        <v>0</v>
      </c>
      <c r="J78" s="9"/>
      <c r="K78" s="9">
        <v>0</v>
      </c>
      <c r="L78" s="9"/>
      <c r="M78" s="9">
        <v>3</v>
      </c>
      <c r="N78" s="9">
        <v>11</v>
      </c>
      <c r="O78" s="9">
        <v>1</v>
      </c>
      <c r="P78" s="9">
        <v>0.3</v>
      </c>
      <c r="Q78" s="9">
        <v>21</v>
      </c>
      <c r="R78" s="9"/>
      <c r="S78" s="9"/>
      <c r="T78" s="9"/>
    </row>
    <row r="79" spans="1:20" ht="12.75" customHeight="1" x14ac:dyDescent="0.25">
      <c r="A79" s="18" t="s">
        <v>36</v>
      </c>
      <c r="B79" s="9" t="s">
        <v>37</v>
      </c>
      <c r="C79" s="10">
        <v>60</v>
      </c>
      <c r="D79" s="10">
        <v>4.5599999999999996</v>
      </c>
      <c r="E79" s="10">
        <v>0.48</v>
      </c>
      <c r="F79" s="10">
        <v>29.52</v>
      </c>
      <c r="G79" s="10">
        <v>141</v>
      </c>
      <c r="H79" s="11">
        <v>0.06</v>
      </c>
      <c r="I79" s="11"/>
      <c r="J79" s="11"/>
      <c r="K79" s="11"/>
      <c r="L79" s="11">
        <v>0.66</v>
      </c>
      <c r="M79" s="11">
        <v>12</v>
      </c>
      <c r="N79" s="11">
        <v>39</v>
      </c>
      <c r="O79" s="11">
        <v>8.4</v>
      </c>
      <c r="P79" s="11">
        <v>0.66</v>
      </c>
      <c r="Q79" s="11">
        <v>46.14</v>
      </c>
      <c r="R79" s="11">
        <v>2.1</v>
      </c>
      <c r="S79" s="11">
        <v>3.36</v>
      </c>
      <c r="T79" s="11">
        <v>1.04</v>
      </c>
    </row>
    <row r="80" spans="1:20" ht="12.75" customHeight="1" x14ac:dyDescent="0.25">
      <c r="A80" s="7"/>
      <c r="B80" s="9" t="s">
        <v>38</v>
      </c>
      <c r="C80" s="10">
        <f t="shared" ref="C80:T80" si="8">C76+C77+C78+C79</f>
        <v>550</v>
      </c>
      <c r="D80" s="10">
        <f t="shared" si="8"/>
        <v>18.2</v>
      </c>
      <c r="E80" s="10">
        <f t="shared" si="8"/>
        <v>19.95</v>
      </c>
      <c r="F80" s="10">
        <f t="shared" si="8"/>
        <v>76.67</v>
      </c>
      <c r="G80" s="10">
        <f t="shared" si="8"/>
        <v>561.35</v>
      </c>
      <c r="H80" s="10">
        <f t="shared" si="8"/>
        <v>0.29100000000000004</v>
      </c>
      <c r="I80" s="10">
        <f t="shared" si="8"/>
        <v>6.7000000000000004E-2</v>
      </c>
      <c r="J80" s="10">
        <f t="shared" si="8"/>
        <v>9.09</v>
      </c>
      <c r="K80" s="10">
        <f t="shared" si="8"/>
        <v>79.22</v>
      </c>
      <c r="L80" s="10">
        <f t="shared" si="8"/>
        <v>0.85000000000000009</v>
      </c>
      <c r="M80" s="10">
        <f t="shared" si="8"/>
        <v>235.12</v>
      </c>
      <c r="N80" s="10">
        <f t="shared" si="8"/>
        <v>121.4</v>
      </c>
      <c r="O80" s="10">
        <f t="shared" si="8"/>
        <v>73.27000000000001</v>
      </c>
      <c r="P80" s="10">
        <f t="shared" si="8"/>
        <v>3.95</v>
      </c>
      <c r="Q80" s="10">
        <f t="shared" si="8"/>
        <v>290.47000000000003</v>
      </c>
      <c r="R80" s="10">
        <f t="shared" si="8"/>
        <v>22.1</v>
      </c>
      <c r="S80" s="10">
        <f t="shared" si="8"/>
        <v>7.3599999999999994</v>
      </c>
      <c r="T80" s="10">
        <f t="shared" si="8"/>
        <v>62.699999999999996</v>
      </c>
    </row>
    <row r="81" spans="1:20" ht="12.75" customHeight="1" x14ac:dyDescent="0.25">
      <c r="A81" s="42" t="s">
        <v>39</v>
      </c>
      <c r="B81" s="42"/>
      <c r="C81" s="42"/>
      <c r="D81" s="42"/>
      <c r="E81" s="42"/>
      <c r="F81" s="42"/>
      <c r="G81" s="42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12.75" customHeight="1" x14ac:dyDescent="0.25">
      <c r="A82" s="11" t="s">
        <v>91</v>
      </c>
      <c r="B82" s="11" t="s">
        <v>92</v>
      </c>
      <c r="C82" s="11">
        <v>100</v>
      </c>
      <c r="D82" s="11">
        <v>1.1000000000000001</v>
      </c>
      <c r="E82" s="11">
        <v>10.1</v>
      </c>
      <c r="F82" s="11">
        <v>9.1</v>
      </c>
      <c r="G82" s="11">
        <v>132</v>
      </c>
      <c r="H82" s="11">
        <v>0.04</v>
      </c>
      <c r="I82" s="11"/>
      <c r="J82" s="11">
        <v>3.2</v>
      </c>
      <c r="K82" s="11"/>
      <c r="L82" s="11">
        <v>4.7</v>
      </c>
      <c r="M82" s="11">
        <v>49</v>
      </c>
      <c r="N82" s="11">
        <v>24</v>
      </c>
      <c r="O82" s="11">
        <v>33</v>
      </c>
      <c r="P82" s="11">
        <v>0.6</v>
      </c>
      <c r="Q82" s="11"/>
      <c r="R82" s="11"/>
      <c r="S82" s="11"/>
      <c r="T82" s="11"/>
    </row>
    <row r="83" spans="1:20" ht="12.75" customHeight="1" x14ac:dyDescent="0.25">
      <c r="A83" s="12" t="s">
        <v>93</v>
      </c>
      <c r="B83" s="13" t="s">
        <v>94</v>
      </c>
      <c r="C83" s="10">
        <v>250</v>
      </c>
      <c r="D83" s="9">
        <v>2.08</v>
      </c>
      <c r="E83" s="9">
        <v>6.32</v>
      </c>
      <c r="F83" s="9">
        <v>10.63</v>
      </c>
      <c r="G83" s="9">
        <v>107.82</v>
      </c>
      <c r="H83" s="11">
        <v>0.06</v>
      </c>
      <c r="I83" s="11">
        <v>3.6999999999999998E-2</v>
      </c>
      <c r="J83" s="11">
        <v>18.47</v>
      </c>
      <c r="K83" s="11">
        <v>140.25</v>
      </c>
      <c r="L83" s="11">
        <v>2.37</v>
      </c>
      <c r="M83" s="11">
        <v>47.5</v>
      </c>
      <c r="N83" s="11">
        <v>34</v>
      </c>
      <c r="O83" s="11">
        <v>22.25</v>
      </c>
      <c r="P83" s="11">
        <v>0.8</v>
      </c>
      <c r="Q83" s="11">
        <v>303</v>
      </c>
      <c r="R83" s="11">
        <v>18.75</v>
      </c>
      <c r="S83" s="11">
        <v>0.27</v>
      </c>
      <c r="T83" s="11">
        <v>25.75</v>
      </c>
    </row>
    <row r="84" spans="1:20" ht="12.75" customHeight="1" x14ac:dyDescent="0.25">
      <c r="A84" s="9" t="s">
        <v>95</v>
      </c>
      <c r="B84" s="13" t="s">
        <v>96</v>
      </c>
      <c r="C84" s="10">
        <v>90</v>
      </c>
      <c r="D84" s="9">
        <v>11.27</v>
      </c>
      <c r="E84" s="9">
        <v>11.36</v>
      </c>
      <c r="F84" s="9">
        <v>12.18</v>
      </c>
      <c r="G84" s="9">
        <v>197.48</v>
      </c>
      <c r="H84" s="9">
        <v>0.05</v>
      </c>
      <c r="I84" s="9"/>
      <c r="J84" s="9">
        <v>0.44</v>
      </c>
      <c r="K84" s="9">
        <v>1.2E-2</v>
      </c>
      <c r="L84" s="9">
        <v>0.54</v>
      </c>
      <c r="M84" s="9">
        <v>90.9</v>
      </c>
      <c r="N84" s="9">
        <v>111.17</v>
      </c>
      <c r="O84" s="9">
        <v>25.49</v>
      </c>
      <c r="P84" s="9">
        <v>1.53</v>
      </c>
      <c r="Q84" s="9"/>
      <c r="R84" s="9"/>
      <c r="S84" s="9"/>
      <c r="T84" s="9"/>
    </row>
    <row r="85" spans="1:20" ht="12.75" customHeight="1" x14ac:dyDescent="0.25">
      <c r="A85" s="9" t="s">
        <v>74</v>
      </c>
      <c r="B85" s="9" t="s">
        <v>97</v>
      </c>
      <c r="C85" s="9">
        <v>150</v>
      </c>
      <c r="D85" s="9">
        <v>4.5</v>
      </c>
      <c r="E85" s="9">
        <v>6.75</v>
      </c>
      <c r="F85" s="9">
        <v>22.35</v>
      </c>
      <c r="G85" s="9">
        <v>171</v>
      </c>
      <c r="H85" s="9">
        <v>0.21</v>
      </c>
      <c r="I85" s="9">
        <v>0.15</v>
      </c>
      <c r="J85" s="9"/>
      <c r="K85" s="9">
        <v>19.2</v>
      </c>
      <c r="L85" s="9">
        <v>0.45</v>
      </c>
      <c r="M85" s="9">
        <v>164.35</v>
      </c>
      <c r="N85" s="9">
        <v>15</v>
      </c>
      <c r="O85" s="9">
        <v>120</v>
      </c>
      <c r="P85" s="9">
        <v>4.2</v>
      </c>
      <c r="Q85" s="9">
        <v>219</v>
      </c>
      <c r="R85" s="9">
        <v>22.26</v>
      </c>
      <c r="S85" s="9">
        <v>3.48</v>
      </c>
      <c r="T85" s="9">
        <v>15.97</v>
      </c>
    </row>
    <row r="86" spans="1:20" ht="12.75" customHeight="1" x14ac:dyDescent="0.25">
      <c r="A86" s="12" t="s">
        <v>98</v>
      </c>
      <c r="B86" s="9" t="s">
        <v>99</v>
      </c>
      <c r="C86" s="9">
        <v>200</v>
      </c>
      <c r="D86" s="9">
        <v>0.56000000000000005</v>
      </c>
      <c r="E86" s="9">
        <v>0</v>
      </c>
      <c r="F86" s="9">
        <v>27.89</v>
      </c>
      <c r="G86" s="9">
        <v>113.79</v>
      </c>
      <c r="H86" s="9">
        <v>0.03</v>
      </c>
      <c r="I86" s="9">
        <v>0</v>
      </c>
      <c r="J86" s="9">
        <v>1.22</v>
      </c>
      <c r="K86" s="9">
        <v>15</v>
      </c>
      <c r="L86" s="9">
        <v>1.68</v>
      </c>
      <c r="M86" s="9">
        <v>44.53</v>
      </c>
      <c r="N86" s="9">
        <v>49.5</v>
      </c>
      <c r="O86" s="9">
        <v>32.03</v>
      </c>
      <c r="P86" s="9">
        <v>1.02</v>
      </c>
      <c r="Q86" s="9">
        <v>50</v>
      </c>
      <c r="R86" s="9"/>
      <c r="S86" s="9"/>
      <c r="T86" s="9"/>
    </row>
    <row r="87" spans="1:20" ht="12.75" customHeight="1" x14ac:dyDescent="0.25">
      <c r="A87" s="14" t="s">
        <v>36</v>
      </c>
      <c r="B87" s="9" t="s">
        <v>37</v>
      </c>
      <c r="C87" s="10">
        <v>50</v>
      </c>
      <c r="D87" s="10">
        <v>3.8</v>
      </c>
      <c r="E87" s="10">
        <v>0.4</v>
      </c>
      <c r="F87" s="10">
        <v>24.6</v>
      </c>
      <c r="G87" s="10">
        <v>117.5</v>
      </c>
      <c r="H87" s="11">
        <v>0.05</v>
      </c>
      <c r="I87" s="11"/>
      <c r="J87" s="11"/>
      <c r="K87" s="11"/>
      <c r="L87" s="11">
        <v>0.55000000000000004</v>
      </c>
      <c r="M87" s="11">
        <v>10</v>
      </c>
      <c r="N87" s="11">
        <v>32.5</v>
      </c>
      <c r="O87" s="11">
        <v>7</v>
      </c>
      <c r="P87" s="11">
        <v>0.55000000000000004</v>
      </c>
      <c r="Q87" s="11">
        <v>38.450000000000003</v>
      </c>
      <c r="R87" s="11">
        <v>1.75</v>
      </c>
      <c r="S87" s="11">
        <v>2.8</v>
      </c>
      <c r="T87" s="11">
        <v>0.87</v>
      </c>
    </row>
    <row r="88" spans="1:20" ht="12.75" customHeight="1" x14ac:dyDescent="0.25">
      <c r="A88" s="14" t="s">
        <v>48</v>
      </c>
      <c r="B88" s="9" t="s">
        <v>49</v>
      </c>
      <c r="C88" s="10">
        <v>30</v>
      </c>
      <c r="D88" s="10">
        <v>1.98</v>
      </c>
      <c r="E88" s="10">
        <v>0.36</v>
      </c>
      <c r="F88" s="10">
        <v>10.199999999999999</v>
      </c>
      <c r="G88" s="10">
        <v>54.3</v>
      </c>
      <c r="H88" s="11">
        <v>5.3999999999999999E-2</v>
      </c>
      <c r="I88" s="11">
        <v>2.7E-2</v>
      </c>
      <c r="J88" s="11"/>
      <c r="K88" s="11"/>
      <c r="L88" s="11"/>
      <c r="M88" s="11">
        <v>47.4</v>
      </c>
      <c r="N88" s="11">
        <v>10.5</v>
      </c>
      <c r="O88" s="11">
        <v>14.1</v>
      </c>
      <c r="P88" s="11">
        <v>1.17</v>
      </c>
      <c r="Q88" s="11">
        <v>73.2</v>
      </c>
      <c r="R88" s="11">
        <v>0.96</v>
      </c>
      <c r="S88" s="11">
        <v>1.65</v>
      </c>
      <c r="T88" s="11">
        <v>7.2</v>
      </c>
    </row>
    <row r="89" spans="1:20" ht="12.75" customHeight="1" x14ac:dyDescent="0.25">
      <c r="A89" s="7"/>
      <c r="B89" s="9" t="s">
        <v>50</v>
      </c>
      <c r="C89" s="10">
        <f t="shared" ref="C89:T89" si="9">C82+C83+C84+C85+C86+C87+C88</f>
        <v>870</v>
      </c>
      <c r="D89" s="10">
        <f t="shared" si="9"/>
        <v>25.29</v>
      </c>
      <c r="E89" s="10">
        <f t="shared" si="9"/>
        <v>35.29</v>
      </c>
      <c r="F89" s="10">
        <f t="shared" si="9"/>
        <v>116.95</v>
      </c>
      <c r="G89" s="10">
        <f t="shared" si="9"/>
        <v>893.88999999999987</v>
      </c>
      <c r="H89" s="10">
        <f t="shared" si="9"/>
        <v>0.49399999999999999</v>
      </c>
      <c r="I89" s="10">
        <f t="shared" si="9"/>
        <v>0.214</v>
      </c>
      <c r="J89" s="10">
        <f t="shared" si="9"/>
        <v>23.33</v>
      </c>
      <c r="K89" s="10">
        <f t="shared" si="9"/>
        <v>174.46199999999999</v>
      </c>
      <c r="L89" s="10">
        <f t="shared" si="9"/>
        <v>10.290000000000001</v>
      </c>
      <c r="M89" s="10">
        <f t="shared" si="9"/>
        <v>453.67999999999995</v>
      </c>
      <c r="N89" s="10">
        <f t="shared" si="9"/>
        <v>276.67</v>
      </c>
      <c r="O89" s="10">
        <f t="shared" si="9"/>
        <v>253.87</v>
      </c>
      <c r="P89" s="10">
        <f t="shared" si="9"/>
        <v>9.870000000000001</v>
      </c>
      <c r="Q89" s="10">
        <f t="shared" si="9"/>
        <v>683.65000000000009</v>
      </c>
      <c r="R89" s="10">
        <f t="shared" si="9"/>
        <v>43.720000000000006</v>
      </c>
      <c r="S89" s="10">
        <f t="shared" si="9"/>
        <v>8.1999999999999993</v>
      </c>
      <c r="T89" s="10">
        <f t="shared" si="9"/>
        <v>49.79</v>
      </c>
    </row>
    <row r="90" spans="1:20" ht="12.75" customHeight="1" x14ac:dyDescent="0.25">
      <c r="A90" s="42" t="s">
        <v>51</v>
      </c>
      <c r="B90" s="42"/>
      <c r="C90" s="42"/>
      <c r="D90" s="42"/>
      <c r="E90" s="42"/>
      <c r="F90" s="42"/>
      <c r="G90" s="42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2.75" customHeight="1" x14ac:dyDescent="0.25">
      <c r="A91" s="12" t="s">
        <v>52</v>
      </c>
      <c r="B91" s="13" t="s">
        <v>53</v>
      </c>
      <c r="C91" s="9">
        <v>100</v>
      </c>
      <c r="D91" s="9">
        <v>0.4</v>
      </c>
      <c r="E91" s="9">
        <v>0.4</v>
      </c>
      <c r="F91" s="9">
        <v>9.8000000000000007</v>
      </c>
      <c r="G91" s="9">
        <v>47</v>
      </c>
      <c r="H91" s="11">
        <v>0.03</v>
      </c>
      <c r="I91" s="11">
        <v>0</v>
      </c>
      <c r="J91" s="11">
        <v>10</v>
      </c>
      <c r="K91" s="11">
        <v>0</v>
      </c>
      <c r="L91" s="11">
        <v>0.2</v>
      </c>
      <c r="M91" s="11">
        <v>11</v>
      </c>
      <c r="N91" s="11">
        <v>16</v>
      </c>
      <c r="O91" s="11">
        <v>9</v>
      </c>
      <c r="P91" s="11">
        <v>2.2000000000000002</v>
      </c>
      <c r="Q91" s="11">
        <v>0</v>
      </c>
      <c r="R91" s="11">
        <v>0</v>
      </c>
      <c r="S91" s="11">
        <v>0</v>
      </c>
      <c r="T91" s="11">
        <v>0</v>
      </c>
    </row>
    <row r="92" spans="1:20" ht="12.75" customHeight="1" x14ac:dyDescent="0.25">
      <c r="A92" s="12" t="s">
        <v>100</v>
      </c>
      <c r="B92" s="9" t="s">
        <v>101</v>
      </c>
      <c r="C92" s="9">
        <v>200</v>
      </c>
      <c r="D92" s="9">
        <v>0</v>
      </c>
      <c r="E92" s="9">
        <v>0</v>
      </c>
      <c r="F92" s="9">
        <v>22.4</v>
      </c>
      <c r="G92" s="9">
        <v>89.6</v>
      </c>
      <c r="H92" s="11">
        <v>0</v>
      </c>
      <c r="I92" s="11">
        <v>0.01</v>
      </c>
      <c r="J92" s="11">
        <v>2.8</v>
      </c>
      <c r="K92" s="11">
        <v>0</v>
      </c>
      <c r="L92" s="11">
        <v>0</v>
      </c>
      <c r="M92" s="11">
        <v>0</v>
      </c>
      <c r="N92" s="11">
        <v>14.2</v>
      </c>
      <c r="O92" s="11">
        <v>2</v>
      </c>
      <c r="P92" s="11">
        <v>0.4</v>
      </c>
      <c r="Q92" s="11">
        <v>21.4</v>
      </c>
      <c r="R92" s="11">
        <v>0</v>
      </c>
      <c r="S92" s="11">
        <v>0</v>
      </c>
      <c r="T92" s="11">
        <v>0</v>
      </c>
    </row>
    <row r="93" spans="1:20" ht="12.75" customHeight="1" x14ac:dyDescent="0.25">
      <c r="A93" s="24" t="s">
        <v>102</v>
      </c>
      <c r="B93" s="28" t="s">
        <v>103</v>
      </c>
      <c r="C93" s="28">
        <v>100</v>
      </c>
      <c r="D93" s="28">
        <v>5.28</v>
      </c>
      <c r="E93" s="28">
        <v>4.95</v>
      </c>
      <c r="F93" s="28">
        <v>30.07</v>
      </c>
      <c r="G93" s="28">
        <v>190.82</v>
      </c>
      <c r="H93" s="27">
        <v>0.12</v>
      </c>
      <c r="I93" s="27">
        <v>8.4000000000000005E-2</v>
      </c>
      <c r="J93" s="27"/>
      <c r="K93" s="27">
        <v>31.9</v>
      </c>
      <c r="L93" s="27">
        <v>1.17</v>
      </c>
      <c r="M93" s="27">
        <v>63.33</v>
      </c>
      <c r="N93" s="27">
        <v>15</v>
      </c>
      <c r="O93" s="27">
        <v>11.67</v>
      </c>
      <c r="P93" s="27">
        <v>1.5</v>
      </c>
      <c r="Q93" s="27">
        <v>50</v>
      </c>
      <c r="R93" s="27">
        <v>1.41</v>
      </c>
      <c r="S93" s="27">
        <v>4.71</v>
      </c>
      <c r="T93" s="27">
        <v>18.559999999999999</v>
      </c>
    </row>
    <row r="94" spans="1:20" ht="12.75" customHeight="1" x14ac:dyDescent="0.25">
      <c r="A94" s="7"/>
      <c r="B94" s="9" t="s">
        <v>58</v>
      </c>
      <c r="C94" s="10">
        <f t="shared" ref="C94:T94" si="10">C91+C92+C93</f>
        <v>400</v>
      </c>
      <c r="D94" s="10">
        <f t="shared" si="10"/>
        <v>5.6800000000000006</v>
      </c>
      <c r="E94" s="10">
        <f t="shared" si="10"/>
        <v>5.3500000000000005</v>
      </c>
      <c r="F94" s="10">
        <f t="shared" si="10"/>
        <v>62.27</v>
      </c>
      <c r="G94" s="10">
        <f t="shared" si="10"/>
        <v>327.41999999999996</v>
      </c>
      <c r="H94" s="10">
        <f t="shared" si="10"/>
        <v>0.15</v>
      </c>
      <c r="I94" s="10">
        <f t="shared" si="10"/>
        <v>9.4E-2</v>
      </c>
      <c r="J94" s="10">
        <f t="shared" si="10"/>
        <v>12.8</v>
      </c>
      <c r="K94" s="10">
        <f t="shared" si="10"/>
        <v>31.9</v>
      </c>
      <c r="L94" s="10">
        <f t="shared" si="10"/>
        <v>1.3699999999999999</v>
      </c>
      <c r="M94" s="10">
        <f t="shared" si="10"/>
        <v>74.33</v>
      </c>
      <c r="N94" s="10">
        <f t="shared" si="10"/>
        <v>45.2</v>
      </c>
      <c r="O94" s="10">
        <f t="shared" si="10"/>
        <v>22.67</v>
      </c>
      <c r="P94" s="10">
        <f t="shared" si="10"/>
        <v>4.0999999999999996</v>
      </c>
      <c r="Q94" s="10">
        <f t="shared" si="10"/>
        <v>71.400000000000006</v>
      </c>
      <c r="R94" s="10">
        <f t="shared" si="10"/>
        <v>1.41</v>
      </c>
      <c r="S94" s="10">
        <f t="shared" si="10"/>
        <v>4.71</v>
      </c>
      <c r="T94" s="10">
        <f t="shared" si="10"/>
        <v>18.559999999999999</v>
      </c>
    </row>
    <row r="95" spans="1:20" ht="12.75" customHeight="1" x14ac:dyDescent="0.25">
      <c r="A95" s="7"/>
      <c r="B95" s="9" t="s">
        <v>59</v>
      </c>
      <c r="C95" s="10">
        <f t="shared" ref="C95:T95" si="11">C80+C89+C94</f>
        <v>1820</v>
      </c>
      <c r="D95" s="10">
        <f t="shared" si="11"/>
        <v>49.169999999999995</v>
      </c>
      <c r="E95" s="10">
        <f t="shared" si="11"/>
        <v>60.589999999999996</v>
      </c>
      <c r="F95" s="10">
        <f t="shared" si="11"/>
        <v>255.89000000000001</v>
      </c>
      <c r="G95" s="10">
        <f t="shared" si="11"/>
        <v>1782.6599999999999</v>
      </c>
      <c r="H95" s="10">
        <f t="shared" si="11"/>
        <v>0.93500000000000005</v>
      </c>
      <c r="I95" s="10">
        <f t="shared" si="11"/>
        <v>0.375</v>
      </c>
      <c r="J95" s="10">
        <f t="shared" si="11"/>
        <v>45.22</v>
      </c>
      <c r="K95" s="10">
        <f t="shared" si="11"/>
        <v>285.58199999999999</v>
      </c>
      <c r="L95" s="10">
        <f t="shared" si="11"/>
        <v>12.51</v>
      </c>
      <c r="M95" s="10">
        <f t="shared" si="11"/>
        <v>763.13</v>
      </c>
      <c r="N95" s="10">
        <f t="shared" si="11"/>
        <v>443.27000000000004</v>
      </c>
      <c r="O95" s="10">
        <f t="shared" si="11"/>
        <v>349.81</v>
      </c>
      <c r="P95" s="10">
        <f t="shared" si="11"/>
        <v>17.920000000000002</v>
      </c>
      <c r="Q95" s="10">
        <f t="shared" si="11"/>
        <v>1045.5200000000002</v>
      </c>
      <c r="R95" s="10">
        <f t="shared" si="11"/>
        <v>67.23</v>
      </c>
      <c r="S95" s="10">
        <f t="shared" si="11"/>
        <v>20.27</v>
      </c>
      <c r="T95" s="10">
        <f t="shared" si="11"/>
        <v>131.04999999999998</v>
      </c>
    </row>
    <row r="96" spans="1:20" ht="12.75" customHeight="1" x14ac:dyDescent="0.25">
      <c r="A96" s="7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2.75" customHeight="1" x14ac:dyDescent="0.25">
      <c r="A97" s="7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customHeight="1" x14ac:dyDescent="0.25">
      <c r="A98" s="46" t="s">
        <v>1</v>
      </c>
      <c r="B98" s="46"/>
      <c r="C98" s="46"/>
      <c r="D98" s="46"/>
      <c r="E98" s="46"/>
      <c r="F98" s="46"/>
      <c r="G98" s="46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</row>
    <row r="99" spans="1:20" ht="12.75" customHeight="1" x14ac:dyDescent="0.25">
      <c r="A99" s="46" t="s">
        <v>2</v>
      </c>
      <c r="B99" s="46"/>
      <c r="C99" s="46"/>
      <c r="D99" s="46"/>
      <c r="E99" s="46"/>
      <c r="F99" s="46"/>
      <c r="G99" s="46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</row>
    <row r="100" spans="1:20" ht="12.75" customHeight="1" x14ac:dyDescent="0.25">
      <c r="A100" s="46" t="s">
        <v>3</v>
      </c>
      <c r="B100" s="46"/>
      <c r="C100" s="46"/>
      <c r="D100" s="46"/>
      <c r="E100" s="46"/>
      <c r="F100" s="46"/>
      <c r="G100" s="46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</row>
    <row r="101" spans="1:20" ht="12.75" customHeight="1" x14ac:dyDescent="0.25">
      <c r="A101" s="46" t="s">
        <v>104</v>
      </c>
      <c r="B101" s="46"/>
      <c r="C101" s="46"/>
      <c r="D101" s="46"/>
      <c r="E101" s="46"/>
      <c r="F101" s="46"/>
      <c r="G101" s="46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</row>
    <row r="102" spans="1:20" ht="12.75" customHeight="1" x14ac:dyDescent="0.25">
      <c r="A102" s="43" t="s">
        <v>105</v>
      </c>
      <c r="B102" s="43"/>
      <c r="C102" s="43"/>
      <c r="D102" s="43"/>
      <c r="E102" s="43"/>
      <c r="F102" s="43"/>
      <c r="G102" s="43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</row>
    <row r="103" spans="1:20" ht="12.75" customHeight="1" x14ac:dyDescent="0.25">
      <c r="A103" s="44" t="s">
        <v>6</v>
      </c>
      <c r="B103" s="44" t="s">
        <v>7</v>
      </c>
      <c r="C103" s="45" t="s">
        <v>8</v>
      </c>
      <c r="D103" s="46" t="s">
        <v>9</v>
      </c>
      <c r="E103" s="46"/>
      <c r="F103" s="46"/>
      <c r="G103" s="45" t="s">
        <v>10</v>
      </c>
      <c r="H103" s="47" t="s">
        <v>11</v>
      </c>
      <c r="I103" s="47"/>
      <c r="J103" s="47"/>
      <c r="K103" s="47"/>
      <c r="L103" s="47"/>
      <c r="M103" s="47" t="s">
        <v>12</v>
      </c>
      <c r="N103" s="47"/>
      <c r="O103" s="47"/>
      <c r="P103" s="47"/>
      <c r="Q103" s="20"/>
      <c r="R103" s="20"/>
      <c r="S103" s="20"/>
      <c r="T103" s="20"/>
    </row>
    <row r="104" spans="1:20" ht="12.75" customHeight="1" x14ac:dyDescent="0.25">
      <c r="A104" s="44"/>
      <c r="B104" s="44"/>
      <c r="C104" s="44"/>
      <c r="D104" s="6" t="s">
        <v>13</v>
      </c>
      <c r="E104" s="6" t="s">
        <v>14</v>
      </c>
      <c r="F104" s="6" t="s">
        <v>15</v>
      </c>
      <c r="G104" s="45"/>
      <c r="H104" s="21" t="s">
        <v>16</v>
      </c>
      <c r="I104" s="21" t="s">
        <v>17</v>
      </c>
      <c r="J104" s="21" t="s">
        <v>18</v>
      </c>
      <c r="K104" s="21" t="s">
        <v>19</v>
      </c>
      <c r="L104" s="21" t="s">
        <v>20</v>
      </c>
      <c r="M104" s="21" t="s">
        <v>21</v>
      </c>
      <c r="N104" s="21" t="s">
        <v>22</v>
      </c>
      <c r="O104" s="21" t="s">
        <v>23</v>
      </c>
      <c r="P104" s="21" t="s">
        <v>24</v>
      </c>
      <c r="Q104" s="21" t="s">
        <v>25</v>
      </c>
      <c r="R104" s="21" t="s">
        <v>26</v>
      </c>
      <c r="S104" s="21" t="s">
        <v>27</v>
      </c>
      <c r="T104" s="21" t="s">
        <v>28</v>
      </c>
    </row>
    <row r="105" spans="1:20" ht="12.75" customHeight="1" x14ac:dyDescent="0.25">
      <c r="A105" s="6">
        <v>1</v>
      </c>
      <c r="B105" s="6">
        <v>2</v>
      </c>
      <c r="C105" s="6">
        <v>3</v>
      </c>
      <c r="D105" s="6">
        <v>4</v>
      </c>
      <c r="E105" s="6">
        <v>5</v>
      </c>
      <c r="F105" s="6">
        <v>6</v>
      </c>
      <c r="G105" s="6">
        <v>7</v>
      </c>
      <c r="H105" s="21">
        <v>8</v>
      </c>
      <c r="I105" s="21">
        <v>9</v>
      </c>
      <c r="J105" s="21">
        <v>10</v>
      </c>
      <c r="K105" s="21">
        <v>11</v>
      </c>
      <c r="L105" s="21">
        <v>12</v>
      </c>
      <c r="M105" s="21">
        <v>13</v>
      </c>
      <c r="N105" s="21">
        <v>14</v>
      </c>
      <c r="O105" s="21">
        <v>15</v>
      </c>
      <c r="P105" s="21">
        <v>16</v>
      </c>
      <c r="Q105" s="21">
        <v>17</v>
      </c>
      <c r="R105" s="21">
        <v>18</v>
      </c>
      <c r="S105" s="21">
        <v>19</v>
      </c>
      <c r="T105" s="21">
        <v>20</v>
      </c>
    </row>
    <row r="106" spans="1:20" ht="12.75" customHeight="1" x14ac:dyDescent="0.25">
      <c r="A106" s="44" t="s">
        <v>29</v>
      </c>
      <c r="B106" s="44"/>
      <c r="C106" s="44"/>
      <c r="D106" s="44"/>
      <c r="E106" s="44"/>
      <c r="F106" s="44"/>
      <c r="G106" s="44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ht="12.75" customHeight="1" x14ac:dyDescent="0.25">
      <c r="A107" s="24" t="s">
        <v>106</v>
      </c>
      <c r="B107" s="28" t="s">
        <v>107</v>
      </c>
      <c r="C107" s="26">
        <v>100</v>
      </c>
      <c r="D107" s="26">
        <v>9.09</v>
      </c>
      <c r="E107" s="26">
        <v>9.25</v>
      </c>
      <c r="F107" s="26">
        <v>10.39</v>
      </c>
      <c r="G107" s="26">
        <v>161.69</v>
      </c>
      <c r="H107" s="27">
        <v>5.5E-2</v>
      </c>
      <c r="I107" s="27">
        <v>0</v>
      </c>
      <c r="J107" s="27">
        <v>0.49</v>
      </c>
      <c r="K107" s="27">
        <v>1.2999999999999999E-2</v>
      </c>
      <c r="L107" s="27">
        <v>0.6</v>
      </c>
      <c r="M107" s="27">
        <v>101</v>
      </c>
      <c r="N107" s="27">
        <v>123.52</v>
      </c>
      <c r="O107" s="27">
        <v>28.32</v>
      </c>
      <c r="P107" s="27">
        <v>1.69</v>
      </c>
      <c r="Q107" s="27">
        <v>0</v>
      </c>
      <c r="R107" s="27">
        <v>0</v>
      </c>
      <c r="S107" s="27">
        <v>0</v>
      </c>
      <c r="T107" s="27">
        <v>0</v>
      </c>
    </row>
    <row r="108" spans="1:20" ht="12.75" customHeight="1" x14ac:dyDescent="0.25">
      <c r="A108" s="12" t="s">
        <v>32</v>
      </c>
      <c r="B108" s="13" t="s">
        <v>33</v>
      </c>
      <c r="C108" s="10">
        <v>200</v>
      </c>
      <c r="D108" s="10">
        <v>7</v>
      </c>
      <c r="E108" s="10">
        <v>8.1999999999999993</v>
      </c>
      <c r="F108" s="10">
        <v>47</v>
      </c>
      <c r="G108" s="10">
        <v>294</v>
      </c>
      <c r="H108" s="11">
        <v>9.2999999999999999E-2</v>
      </c>
      <c r="I108" s="11">
        <v>2.7E-2</v>
      </c>
      <c r="J108" s="11"/>
      <c r="K108" s="11">
        <v>19.63</v>
      </c>
      <c r="L108" s="11">
        <v>1.056</v>
      </c>
      <c r="M108" s="11">
        <v>58.95</v>
      </c>
      <c r="N108" s="11">
        <v>13.96</v>
      </c>
      <c r="O108" s="11">
        <v>22.08</v>
      </c>
      <c r="P108" s="11">
        <v>1.226</v>
      </c>
      <c r="Q108" s="11"/>
      <c r="R108" s="11">
        <v>22.19</v>
      </c>
      <c r="S108" s="11">
        <v>0.12</v>
      </c>
      <c r="T108" s="11">
        <v>12.8</v>
      </c>
    </row>
    <row r="109" spans="1:20" ht="12.75" customHeight="1" x14ac:dyDescent="0.25">
      <c r="A109" s="12" t="s">
        <v>34</v>
      </c>
      <c r="B109" s="9" t="s">
        <v>35</v>
      </c>
      <c r="C109" s="10">
        <v>200</v>
      </c>
      <c r="D109" s="10">
        <v>7.0000000000000007E-2</v>
      </c>
      <c r="E109" s="10">
        <v>0.01</v>
      </c>
      <c r="F109" s="10">
        <v>15.31</v>
      </c>
      <c r="G109" s="10">
        <v>61.62</v>
      </c>
      <c r="H109" s="11">
        <v>0.04</v>
      </c>
      <c r="I109" s="11">
        <v>0.01</v>
      </c>
      <c r="J109" s="11">
        <v>2.8</v>
      </c>
      <c r="K109" s="11">
        <v>0.38</v>
      </c>
      <c r="L109" s="11">
        <v>0.01</v>
      </c>
      <c r="M109" s="11">
        <v>3.54</v>
      </c>
      <c r="N109" s="11">
        <v>6.25</v>
      </c>
      <c r="O109" s="11">
        <v>4.5999999999999996</v>
      </c>
      <c r="P109" s="11">
        <v>0.28999999999999998</v>
      </c>
      <c r="Q109" s="11">
        <v>30</v>
      </c>
      <c r="R109" s="11"/>
      <c r="S109" s="11">
        <v>0.02</v>
      </c>
      <c r="T109" s="11">
        <v>0.7</v>
      </c>
    </row>
    <row r="110" spans="1:20" ht="12.75" customHeight="1" x14ac:dyDescent="0.25">
      <c r="A110" s="14" t="s">
        <v>36</v>
      </c>
      <c r="B110" s="9" t="s">
        <v>37</v>
      </c>
      <c r="C110" s="10">
        <v>60</v>
      </c>
      <c r="D110" s="10">
        <v>4.5599999999999996</v>
      </c>
      <c r="E110" s="10">
        <v>0.48</v>
      </c>
      <c r="F110" s="10">
        <v>29.51</v>
      </c>
      <c r="G110" s="10">
        <v>141</v>
      </c>
      <c r="H110" s="9">
        <v>0.06</v>
      </c>
      <c r="I110" s="9"/>
      <c r="J110" s="9"/>
      <c r="K110" s="9"/>
      <c r="L110" s="9">
        <v>0.65</v>
      </c>
      <c r="M110" s="9">
        <v>12</v>
      </c>
      <c r="N110" s="9">
        <v>39</v>
      </c>
      <c r="O110" s="9">
        <v>8.4</v>
      </c>
      <c r="P110" s="9">
        <v>0.65</v>
      </c>
      <c r="Q110" s="9">
        <v>46.14</v>
      </c>
      <c r="R110" s="9">
        <v>2.08</v>
      </c>
      <c r="S110" s="9">
        <v>3.36</v>
      </c>
      <c r="T110" s="9">
        <v>1.05</v>
      </c>
    </row>
    <row r="111" spans="1:20" ht="12.75" customHeight="1" x14ac:dyDescent="0.25">
      <c r="A111" s="7"/>
      <c r="B111" s="9" t="s">
        <v>38</v>
      </c>
      <c r="C111" s="10">
        <f t="shared" ref="C111:T111" si="12">C107+C108+C109+C110</f>
        <v>560</v>
      </c>
      <c r="D111" s="10">
        <f t="shared" si="12"/>
        <v>20.72</v>
      </c>
      <c r="E111" s="10">
        <f t="shared" si="12"/>
        <v>17.940000000000001</v>
      </c>
      <c r="F111" s="10">
        <f t="shared" si="12"/>
        <v>102.21000000000001</v>
      </c>
      <c r="G111" s="10">
        <f t="shared" si="12"/>
        <v>658.31</v>
      </c>
      <c r="H111" s="10">
        <f t="shared" si="12"/>
        <v>0.248</v>
      </c>
      <c r="I111" s="10">
        <f t="shared" si="12"/>
        <v>3.6999999999999998E-2</v>
      </c>
      <c r="J111" s="10">
        <f t="shared" si="12"/>
        <v>3.29</v>
      </c>
      <c r="K111" s="10">
        <f t="shared" si="12"/>
        <v>20.023</v>
      </c>
      <c r="L111" s="10">
        <f t="shared" si="12"/>
        <v>2.3160000000000003</v>
      </c>
      <c r="M111" s="10">
        <f t="shared" si="12"/>
        <v>175.48999999999998</v>
      </c>
      <c r="N111" s="10">
        <f t="shared" si="12"/>
        <v>182.73</v>
      </c>
      <c r="O111" s="10">
        <f t="shared" si="12"/>
        <v>63.4</v>
      </c>
      <c r="P111" s="10">
        <f t="shared" si="12"/>
        <v>3.8559999999999999</v>
      </c>
      <c r="Q111" s="10">
        <f t="shared" si="12"/>
        <v>76.14</v>
      </c>
      <c r="R111" s="10">
        <f t="shared" si="12"/>
        <v>24.270000000000003</v>
      </c>
      <c r="S111" s="10">
        <f t="shared" si="12"/>
        <v>3.5</v>
      </c>
      <c r="T111" s="10">
        <f t="shared" si="12"/>
        <v>14.55</v>
      </c>
    </row>
    <row r="112" spans="1:20" ht="12.75" customHeight="1" x14ac:dyDescent="0.25">
      <c r="A112" s="42" t="s">
        <v>39</v>
      </c>
      <c r="B112" s="42"/>
      <c r="C112" s="42"/>
      <c r="D112" s="42"/>
      <c r="E112" s="42"/>
      <c r="F112" s="42"/>
      <c r="G112" s="42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12.75" customHeight="1" x14ac:dyDescent="0.25">
      <c r="A113" s="9" t="s">
        <v>108</v>
      </c>
      <c r="B113" s="12" t="s">
        <v>109</v>
      </c>
      <c r="C113" s="10">
        <v>100</v>
      </c>
      <c r="D113" s="9">
        <v>1.2</v>
      </c>
      <c r="E113" s="9">
        <v>5.4</v>
      </c>
      <c r="F113" s="9">
        <v>11.3</v>
      </c>
      <c r="G113" s="9">
        <v>99</v>
      </c>
      <c r="H113" s="9">
        <v>0.02</v>
      </c>
      <c r="I113" s="9"/>
      <c r="J113" s="9">
        <v>6</v>
      </c>
      <c r="K113" s="9"/>
      <c r="L113" s="9">
        <v>2.2999999999999998</v>
      </c>
      <c r="M113" s="9">
        <v>33</v>
      </c>
      <c r="N113" s="9">
        <v>31</v>
      </c>
      <c r="O113" s="9">
        <v>18</v>
      </c>
      <c r="P113" s="9">
        <v>1.6</v>
      </c>
      <c r="Q113" s="9"/>
      <c r="R113" s="9"/>
      <c r="S113" s="9"/>
      <c r="T113" s="9"/>
    </row>
    <row r="114" spans="1:20" ht="12.75" customHeight="1" x14ac:dyDescent="0.25">
      <c r="A114" s="15" t="s">
        <v>110</v>
      </c>
      <c r="B114" s="16" t="s">
        <v>111</v>
      </c>
      <c r="C114" s="17">
        <v>250</v>
      </c>
      <c r="D114" s="17">
        <v>7.6</v>
      </c>
      <c r="E114" s="17">
        <v>5.7</v>
      </c>
      <c r="F114" s="17">
        <v>20</v>
      </c>
      <c r="G114" s="17">
        <v>163</v>
      </c>
      <c r="H114" s="11">
        <v>0.23</v>
      </c>
      <c r="I114" s="11">
        <v>7.0000000000000007E-2</v>
      </c>
      <c r="J114" s="11">
        <v>5.81</v>
      </c>
      <c r="K114" s="11">
        <v>121.5</v>
      </c>
      <c r="L114" s="11">
        <v>0.21</v>
      </c>
      <c r="M114" s="11">
        <v>87.18</v>
      </c>
      <c r="N114" s="11">
        <v>38.07</v>
      </c>
      <c r="O114" s="11">
        <v>35.299999999999997</v>
      </c>
      <c r="P114" s="11">
        <v>2.0299999999999998</v>
      </c>
      <c r="Q114" s="11">
        <v>478</v>
      </c>
      <c r="R114" s="11">
        <v>20</v>
      </c>
      <c r="S114" s="11">
        <v>2.5</v>
      </c>
      <c r="T114" s="11">
        <v>36</v>
      </c>
    </row>
    <row r="115" spans="1:20" ht="12.75" customHeight="1" x14ac:dyDescent="0.25">
      <c r="A115" s="15" t="s">
        <v>112</v>
      </c>
      <c r="B115" s="16" t="s">
        <v>113</v>
      </c>
      <c r="C115" s="17">
        <v>100</v>
      </c>
      <c r="D115" s="17">
        <v>9.35</v>
      </c>
      <c r="E115" s="17">
        <v>4.55</v>
      </c>
      <c r="F115" s="17">
        <v>7.76</v>
      </c>
      <c r="G115" s="17">
        <v>113</v>
      </c>
      <c r="H115" s="11">
        <v>0.03</v>
      </c>
      <c r="I115" s="11">
        <v>6.6000000000000003E-2</v>
      </c>
      <c r="J115" s="11">
        <v>8.7999999999999995E-2</v>
      </c>
      <c r="K115" s="11">
        <v>13.43</v>
      </c>
      <c r="L115" s="11">
        <v>2.6</v>
      </c>
      <c r="M115" s="11">
        <v>151.04</v>
      </c>
      <c r="N115" s="11">
        <v>50</v>
      </c>
      <c r="O115" s="11">
        <v>22</v>
      </c>
      <c r="P115" s="11">
        <v>1</v>
      </c>
      <c r="Q115" s="11">
        <v>16.87</v>
      </c>
      <c r="R115" s="11">
        <v>54.16</v>
      </c>
      <c r="S115" s="11">
        <v>18.329999999999998</v>
      </c>
      <c r="T115" s="11">
        <v>188.54</v>
      </c>
    </row>
    <row r="116" spans="1:20" ht="12.75" customHeight="1" x14ac:dyDescent="0.25">
      <c r="A116" s="12" t="s">
        <v>114</v>
      </c>
      <c r="B116" s="13" t="s">
        <v>115</v>
      </c>
      <c r="C116" s="10">
        <v>180</v>
      </c>
      <c r="D116" s="10">
        <v>4.1399999999999997</v>
      </c>
      <c r="E116" s="10">
        <v>9.18</v>
      </c>
      <c r="F116" s="10">
        <v>19.260000000000002</v>
      </c>
      <c r="G116" s="10">
        <v>174.6</v>
      </c>
      <c r="H116" s="11">
        <v>0.11</v>
      </c>
      <c r="I116" s="11">
        <v>0.9</v>
      </c>
      <c r="J116" s="11">
        <v>13.77</v>
      </c>
      <c r="K116" s="11">
        <v>370.8</v>
      </c>
      <c r="L116" s="11">
        <v>3.52</v>
      </c>
      <c r="M116" s="11">
        <v>94.5</v>
      </c>
      <c r="N116" s="11">
        <v>61.2</v>
      </c>
      <c r="O116" s="11">
        <v>35.1</v>
      </c>
      <c r="P116" s="11">
        <v>1.26</v>
      </c>
      <c r="Q116" s="11">
        <v>514.79999999999995</v>
      </c>
      <c r="R116" s="11">
        <v>32.4</v>
      </c>
      <c r="S116" s="11">
        <v>0.67</v>
      </c>
      <c r="T116" s="11">
        <v>49.2</v>
      </c>
    </row>
    <row r="117" spans="1:20" ht="16.149999999999999" customHeight="1" x14ac:dyDescent="0.25">
      <c r="A117" s="12" t="s">
        <v>46</v>
      </c>
      <c r="B117" s="13" t="s">
        <v>47</v>
      </c>
      <c r="C117" s="10">
        <v>180</v>
      </c>
      <c r="D117" s="10">
        <v>1.22</v>
      </c>
      <c r="E117" s="10">
        <v>0</v>
      </c>
      <c r="F117" s="10">
        <v>26.12</v>
      </c>
      <c r="G117" s="10">
        <v>104.57</v>
      </c>
      <c r="H117" s="11"/>
      <c r="I117" s="11">
        <v>0</v>
      </c>
      <c r="J117" s="11"/>
      <c r="K117" s="11">
        <v>0</v>
      </c>
      <c r="L117" s="11"/>
      <c r="M117" s="11"/>
      <c r="N117" s="11">
        <v>8.9</v>
      </c>
      <c r="O117" s="11">
        <v>0</v>
      </c>
      <c r="P117" s="11">
        <v>2.7E-2</v>
      </c>
      <c r="Q117" s="11"/>
      <c r="R117" s="11"/>
      <c r="S117" s="11"/>
      <c r="T117" s="11"/>
    </row>
    <row r="118" spans="1:20" ht="12.75" customHeight="1" x14ac:dyDescent="0.25">
      <c r="A118" s="14" t="s">
        <v>36</v>
      </c>
      <c r="B118" s="9" t="s">
        <v>37</v>
      </c>
      <c r="C118" s="10">
        <v>50</v>
      </c>
      <c r="D118" s="10">
        <v>3.8</v>
      </c>
      <c r="E118" s="10">
        <v>0.4</v>
      </c>
      <c r="F118" s="10">
        <v>24.6</v>
      </c>
      <c r="G118" s="10">
        <v>117.5</v>
      </c>
      <c r="H118" s="11">
        <v>0.05</v>
      </c>
      <c r="I118" s="11"/>
      <c r="J118" s="11"/>
      <c r="K118" s="11"/>
      <c r="L118" s="11">
        <v>0.55000000000000004</v>
      </c>
      <c r="M118" s="11">
        <v>10</v>
      </c>
      <c r="N118" s="11">
        <v>32.5</v>
      </c>
      <c r="O118" s="11">
        <v>7</v>
      </c>
      <c r="P118" s="11">
        <v>0.55000000000000004</v>
      </c>
      <c r="Q118" s="11">
        <v>38.450000000000003</v>
      </c>
      <c r="R118" s="11">
        <v>1.75</v>
      </c>
      <c r="S118" s="11">
        <v>2.8</v>
      </c>
      <c r="T118" s="11">
        <v>0.87</v>
      </c>
    </row>
    <row r="119" spans="1:20" ht="12.75" customHeight="1" x14ac:dyDescent="0.25">
      <c r="A119" s="14" t="s">
        <v>48</v>
      </c>
      <c r="B119" s="9" t="s">
        <v>49</v>
      </c>
      <c r="C119" s="10">
        <v>30</v>
      </c>
      <c r="D119" s="10">
        <v>1.98</v>
      </c>
      <c r="E119" s="10">
        <v>0.36</v>
      </c>
      <c r="F119" s="10">
        <v>10.199999999999999</v>
      </c>
      <c r="G119" s="10">
        <v>54.3</v>
      </c>
      <c r="H119" s="11">
        <v>5.3999999999999999E-2</v>
      </c>
      <c r="I119" s="11">
        <v>2.7E-2</v>
      </c>
      <c r="J119" s="11"/>
      <c r="K119" s="11"/>
      <c r="L119" s="11"/>
      <c r="M119" s="11">
        <v>47.4</v>
      </c>
      <c r="N119" s="11">
        <v>10.5</v>
      </c>
      <c r="O119" s="11">
        <v>14.1</v>
      </c>
      <c r="P119" s="11">
        <v>1.17</v>
      </c>
      <c r="Q119" s="11">
        <v>73.2</v>
      </c>
      <c r="R119" s="11">
        <v>0.96</v>
      </c>
      <c r="S119" s="11">
        <v>1.65</v>
      </c>
      <c r="T119" s="11">
        <v>7.2</v>
      </c>
    </row>
    <row r="120" spans="1:20" ht="12.75" customHeight="1" x14ac:dyDescent="0.25">
      <c r="A120" s="7"/>
      <c r="B120" s="9" t="s">
        <v>50</v>
      </c>
      <c r="C120" s="10">
        <f t="shared" ref="C120:T120" si="13">C113+C114+C115+C116+C117+C118+C119</f>
        <v>890</v>
      </c>
      <c r="D120" s="10">
        <f t="shared" si="13"/>
        <v>29.29</v>
      </c>
      <c r="E120" s="10">
        <f t="shared" si="13"/>
        <v>25.59</v>
      </c>
      <c r="F120" s="10">
        <f t="shared" si="13"/>
        <v>119.24000000000002</v>
      </c>
      <c r="G120" s="10">
        <f t="shared" si="13"/>
        <v>825.97</v>
      </c>
      <c r="H120" s="10">
        <f t="shared" si="13"/>
        <v>0.49399999999999999</v>
      </c>
      <c r="I120" s="10">
        <f t="shared" si="13"/>
        <v>1.0629999999999999</v>
      </c>
      <c r="J120" s="10">
        <f t="shared" si="13"/>
        <v>25.667999999999999</v>
      </c>
      <c r="K120" s="10">
        <f t="shared" si="13"/>
        <v>505.73</v>
      </c>
      <c r="L120" s="10">
        <f t="shared" si="13"/>
        <v>9.18</v>
      </c>
      <c r="M120" s="10">
        <f t="shared" si="13"/>
        <v>423.12</v>
      </c>
      <c r="N120" s="10">
        <f t="shared" si="13"/>
        <v>232.17</v>
      </c>
      <c r="O120" s="10">
        <f t="shared" si="13"/>
        <v>131.5</v>
      </c>
      <c r="P120" s="10">
        <f t="shared" si="13"/>
        <v>7.6369999999999996</v>
      </c>
      <c r="Q120" s="10">
        <f t="shared" si="13"/>
        <v>1121.32</v>
      </c>
      <c r="R120" s="10">
        <f t="shared" si="13"/>
        <v>109.27</v>
      </c>
      <c r="S120" s="10">
        <f t="shared" si="13"/>
        <v>25.95</v>
      </c>
      <c r="T120" s="10">
        <f t="shared" si="13"/>
        <v>281.81</v>
      </c>
    </row>
    <row r="121" spans="1:20" ht="12.75" customHeight="1" x14ac:dyDescent="0.25">
      <c r="A121" s="42" t="s">
        <v>51</v>
      </c>
      <c r="B121" s="42"/>
      <c r="C121" s="42"/>
      <c r="D121" s="42"/>
      <c r="E121" s="42"/>
      <c r="F121" s="42"/>
      <c r="G121" s="42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ht="12.75" customHeight="1" x14ac:dyDescent="0.25">
      <c r="A122" s="12" t="s">
        <v>52</v>
      </c>
      <c r="B122" s="13" t="s">
        <v>53</v>
      </c>
      <c r="C122" s="9">
        <v>100</v>
      </c>
      <c r="D122" s="9">
        <v>0.4</v>
      </c>
      <c r="E122" s="9">
        <v>0.4</v>
      </c>
      <c r="F122" s="9">
        <v>9.8000000000000007</v>
      </c>
      <c r="G122" s="9">
        <v>47</v>
      </c>
      <c r="H122" s="11">
        <v>0.03</v>
      </c>
      <c r="I122" s="11">
        <v>0</v>
      </c>
      <c r="J122" s="11">
        <v>10</v>
      </c>
      <c r="K122" s="11">
        <v>0</v>
      </c>
      <c r="L122" s="11">
        <v>0.2</v>
      </c>
      <c r="M122" s="11">
        <v>11</v>
      </c>
      <c r="N122" s="11">
        <v>16</v>
      </c>
      <c r="O122" s="11">
        <v>9</v>
      </c>
      <c r="P122" s="11">
        <v>2.2000000000000002</v>
      </c>
      <c r="Q122" s="11">
        <v>0</v>
      </c>
      <c r="R122" s="11">
        <v>0</v>
      </c>
      <c r="S122" s="11">
        <v>0</v>
      </c>
      <c r="T122" s="11">
        <v>0</v>
      </c>
    </row>
    <row r="123" spans="1:20" ht="12.75" customHeight="1" x14ac:dyDescent="0.25">
      <c r="A123" s="12" t="s">
        <v>116</v>
      </c>
      <c r="B123" s="13" t="s">
        <v>117</v>
      </c>
      <c r="C123" s="10">
        <v>200</v>
      </c>
      <c r="D123" s="10">
        <v>0.2</v>
      </c>
      <c r="E123" s="10">
        <v>0</v>
      </c>
      <c r="F123" s="10">
        <v>35.799999999999997</v>
      </c>
      <c r="G123" s="10">
        <v>142</v>
      </c>
      <c r="H123" s="11">
        <v>0.02</v>
      </c>
      <c r="I123" s="11"/>
      <c r="J123" s="11">
        <v>4.3</v>
      </c>
      <c r="K123" s="11">
        <v>1.2</v>
      </c>
      <c r="L123" s="11">
        <v>0.2</v>
      </c>
      <c r="M123" s="11">
        <v>16</v>
      </c>
      <c r="N123" s="11">
        <v>22</v>
      </c>
      <c r="O123" s="11">
        <v>14</v>
      </c>
      <c r="P123" s="11">
        <v>1.1000000000000001</v>
      </c>
      <c r="Q123" s="11">
        <v>91.6</v>
      </c>
      <c r="R123" s="11">
        <v>0.87</v>
      </c>
      <c r="S123" s="11">
        <v>0.1</v>
      </c>
      <c r="T123" s="11">
        <v>3.13</v>
      </c>
    </row>
    <row r="124" spans="1:20" ht="12.75" customHeight="1" x14ac:dyDescent="0.25">
      <c r="A124" s="12" t="s">
        <v>56</v>
      </c>
      <c r="B124" s="13" t="s">
        <v>57</v>
      </c>
      <c r="C124" s="9">
        <v>100</v>
      </c>
      <c r="D124" s="9">
        <v>7</v>
      </c>
      <c r="E124" s="9">
        <v>11.1</v>
      </c>
      <c r="F124" s="9">
        <v>44.21</v>
      </c>
      <c r="G124" s="9">
        <v>327.9</v>
      </c>
      <c r="H124" s="11">
        <v>0.16</v>
      </c>
      <c r="I124" s="11">
        <v>8.4000000000000005E-2</v>
      </c>
      <c r="J124" s="11"/>
      <c r="K124" s="11">
        <v>31.9</v>
      </c>
      <c r="L124" s="11">
        <v>1.44</v>
      </c>
      <c r="M124" s="11">
        <v>63.34</v>
      </c>
      <c r="N124" s="11">
        <v>25.18</v>
      </c>
      <c r="O124" s="11">
        <v>15.8</v>
      </c>
      <c r="P124" s="11">
        <v>1.54</v>
      </c>
      <c r="Q124" s="11">
        <v>50</v>
      </c>
      <c r="R124" s="11">
        <v>1.41</v>
      </c>
      <c r="S124" s="11">
        <v>4.71</v>
      </c>
      <c r="T124" s="11">
        <v>18.559999999999999</v>
      </c>
    </row>
    <row r="125" spans="1:20" ht="12.75" customHeight="1" x14ac:dyDescent="0.25">
      <c r="A125" s="12"/>
      <c r="B125" s="9" t="s">
        <v>58</v>
      </c>
      <c r="C125" s="10">
        <f t="shared" ref="C125:T125" si="14">C122+C123+C124</f>
        <v>400</v>
      </c>
      <c r="D125" s="10">
        <f t="shared" si="14"/>
        <v>7.6</v>
      </c>
      <c r="E125" s="10">
        <f t="shared" si="14"/>
        <v>11.5</v>
      </c>
      <c r="F125" s="10">
        <f t="shared" si="14"/>
        <v>89.81</v>
      </c>
      <c r="G125" s="10">
        <f t="shared" si="14"/>
        <v>516.9</v>
      </c>
      <c r="H125" s="10">
        <f t="shared" si="14"/>
        <v>0.21000000000000002</v>
      </c>
      <c r="I125" s="10">
        <f t="shared" si="14"/>
        <v>8.4000000000000005E-2</v>
      </c>
      <c r="J125" s="10">
        <f t="shared" si="14"/>
        <v>14.3</v>
      </c>
      <c r="K125" s="10">
        <f t="shared" si="14"/>
        <v>33.1</v>
      </c>
      <c r="L125" s="10">
        <f t="shared" si="14"/>
        <v>1.8399999999999999</v>
      </c>
      <c r="M125" s="10">
        <f t="shared" si="14"/>
        <v>90.34</v>
      </c>
      <c r="N125" s="10">
        <f t="shared" si="14"/>
        <v>63.18</v>
      </c>
      <c r="O125" s="10">
        <f t="shared" si="14"/>
        <v>38.799999999999997</v>
      </c>
      <c r="P125" s="10">
        <f t="shared" si="14"/>
        <v>4.84</v>
      </c>
      <c r="Q125" s="10">
        <f t="shared" si="14"/>
        <v>141.6</v>
      </c>
      <c r="R125" s="10">
        <f t="shared" si="14"/>
        <v>2.2799999999999998</v>
      </c>
      <c r="S125" s="10">
        <f t="shared" si="14"/>
        <v>4.8099999999999996</v>
      </c>
      <c r="T125" s="10">
        <f t="shared" si="14"/>
        <v>21.689999999999998</v>
      </c>
    </row>
    <row r="126" spans="1:20" ht="12.75" customHeight="1" x14ac:dyDescent="0.25">
      <c r="A126" s="12"/>
      <c r="B126" s="9" t="s">
        <v>59</v>
      </c>
      <c r="C126" s="10">
        <f t="shared" ref="C126:T126" si="15">C111+C120+C125</f>
        <v>1850</v>
      </c>
      <c r="D126" s="10">
        <f t="shared" si="15"/>
        <v>57.61</v>
      </c>
      <c r="E126" s="10">
        <f t="shared" si="15"/>
        <v>55.03</v>
      </c>
      <c r="F126" s="10">
        <f t="shared" si="15"/>
        <v>311.26000000000005</v>
      </c>
      <c r="G126" s="10">
        <f t="shared" si="15"/>
        <v>2001.1799999999998</v>
      </c>
      <c r="H126" s="10">
        <f t="shared" si="15"/>
        <v>0.95199999999999996</v>
      </c>
      <c r="I126" s="10">
        <f t="shared" si="15"/>
        <v>1.1839999999999999</v>
      </c>
      <c r="J126" s="10">
        <f t="shared" si="15"/>
        <v>43.257999999999996</v>
      </c>
      <c r="K126" s="10">
        <f t="shared" si="15"/>
        <v>558.85300000000007</v>
      </c>
      <c r="L126" s="10">
        <f t="shared" si="15"/>
        <v>13.336</v>
      </c>
      <c r="M126" s="10">
        <f t="shared" si="15"/>
        <v>688.95</v>
      </c>
      <c r="N126" s="10">
        <f t="shared" si="15"/>
        <v>478.08</v>
      </c>
      <c r="O126" s="10">
        <f t="shared" si="15"/>
        <v>233.7</v>
      </c>
      <c r="P126" s="10">
        <f t="shared" si="15"/>
        <v>16.332999999999998</v>
      </c>
      <c r="Q126" s="10">
        <f t="shared" si="15"/>
        <v>1339.06</v>
      </c>
      <c r="R126" s="10">
        <f t="shared" si="15"/>
        <v>135.82</v>
      </c>
      <c r="S126" s="10">
        <f t="shared" si="15"/>
        <v>34.26</v>
      </c>
      <c r="T126" s="10">
        <f t="shared" si="15"/>
        <v>318.05</v>
      </c>
    </row>
    <row r="127" spans="1:20" ht="12.75" customHeight="1" x14ac:dyDescent="0.25">
      <c r="A127" s="7"/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2.75" customHeight="1" x14ac:dyDescent="0.25">
      <c r="A128" s="46" t="s">
        <v>1</v>
      </c>
      <c r="B128" s="46"/>
      <c r="C128" s="46"/>
      <c r="D128" s="46"/>
      <c r="E128" s="46"/>
      <c r="F128" s="46"/>
      <c r="G128" s="46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</row>
    <row r="129" spans="1:20" ht="12.75" customHeight="1" x14ac:dyDescent="0.25">
      <c r="A129" s="46" t="s">
        <v>2</v>
      </c>
      <c r="B129" s="46"/>
      <c r="C129" s="46"/>
      <c r="D129" s="46"/>
      <c r="E129" s="46"/>
      <c r="F129" s="46"/>
      <c r="G129" s="46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</row>
    <row r="130" spans="1:20" ht="12.75" customHeight="1" x14ac:dyDescent="0.25">
      <c r="A130" s="46" t="s">
        <v>3</v>
      </c>
      <c r="B130" s="46"/>
      <c r="C130" s="46"/>
      <c r="D130" s="46"/>
      <c r="E130" s="46"/>
      <c r="F130" s="46"/>
      <c r="G130" s="46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</row>
    <row r="131" spans="1:20" ht="12.75" customHeight="1" x14ac:dyDescent="0.25">
      <c r="A131" s="46" t="s">
        <v>118</v>
      </c>
      <c r="B131" s="46"/>
      <c r="C131" s="46"/>
      <c r="D131" s="46"/>
      <c r="E131" s="46"/>
      <c r="F131" s="46"/>
      <c r="G131" s="46"/>
      <c r="H131" s="20"/>
      <c r="I131" s="46"/>
      <c r="J131" s="46"/>
      <c r="K131" s="46"/>
      <c r="L131" s="46"/>
      <c r="M131" s="46"/>
      <c r="N131" s="46"/>
      <c r="O131" s="46"/>
      <c r="P131" s="20"/>
      <c r="Q131" s="20"/>
      <c r="R131" s="20"/>
      <c r="S131" s="20"/>
      <c r="T131" s="20"/>
    </row>
    <row r="132" spans="1:20" ht="12.75" customHeight="1" x14ac:dyDescent="0.25">
      <c r="A132" s="43" t="s">
        <v>119</v>
      </c>
      <c r="B132" s="43"/>
      <c r="C132" s="43"/>
      <c r="D132" s="43"/>
      <c r="E132" s="43"/>
      <c r="F132" s="43"/>
      <c r="G132" s="43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</row>
    <row r="133" spans="1:20" ht="12.75" customHeight="1" x14ac:dyDescent="0.25">
      <c r="A133" s="44" t="s">
        <v>6</v>
      </c>
      <c r="B133" s="44" t="s">
        <v>7</v>
      </c>
      <c r="C133" s="45" t="s">
        <v>8</v>
      </c>
      <c r="D133" s="46" t="s">
        <v>9</v>
      </c>
      <c r="E133" s="46"/>
      <c r="F133" s="46"/>
      <c r="G133" s="45" t="s">
        <v>10</v>
      </c>
      <c r="H133" s="47" t="s">
        <v>11</v>
      </c>
      <c r="I133" s="47"/>
      <c r="J133" s="47"/>
      <c r="K133" s="47"/>
      <c r="L133" s="47"/>
      <c r="M133" s="47" t="s">
        <v>12</v>
      </c>
      <c r="N133" s="47"/>
      <c r="O133" s="47"/>
      <c r="P133" s="47"/>
      <c r="Q133" s="20"/>
      <c r="R133" s="20"/>
      <c r="S133" s="20"/>
      <c r="T133" s="20"/>
    </row>
    <row r="134" spans="1:20" ht="12.75" customHeight="1" x14ac:dyDescent="0.25">
      <c r="A134" s="44"/>
      <c r="B134" s="44"/>
      <c r="C134" s="44"/>
      <c r="D134" s="6" t="s">
        <v>13</v>
      </c>
      <c r="E134" s="6" t="s">
        <v>14</v>
      </c>
      <c r="F134" s="6" t="s">
        <v>15</v>
      </c>
      <c r="G134" s="45"/>
      <c r="H134" s="21" t="s">
        <v>16</v>
      </c>
      <c r="I134" s="21" t="s">
        <v>17</v>
      </c>
      <c r="J134" s="21" t="s">
        <v>18</v>
      </c>
      <c r="K134" s="21" t="s">
        <v>19</v>
      </c>
      <c r="L134" s="21" t="s">
        <v>20</v>
      </c>
      <c r="M134" s="21" t="s">
        <v>21</v>
      </c>
      <c r="N134" s="21" t="s">
        <v>22</v>
      </c>
      <c r="O134" s="21" t="s">
        <v>23</v>
      </c>
      <c r="P134" s="21" t="s">
        <v>24</v>
      </c>
      <c r="Q134" s="21" t="s">
        <v>25</v>
      </c>
      <c r="R134" s="21" t="s">
        <v>26</v>
      </c>
      <c r="S134" s="21" t="s">
        <v>27</v>
      </c>
      <c r="T134" s="21" t="s">
        <v>28</v>
      </c>
    </row>
    <row r="135" spans="1:20" ht="12.75" customHeight="1" x14ac:dyDescent="0.25">
      <c r="A135" s="6">
        <v>1</v>
      </c>
      <c r="B135" s="6">
        <v>2</v>
      </c>
      <c r="C135" s="6">
        <v>3</v>
      </c>
      <c r="D135" s="6">
        <v>4</v>
      </c>
      <c r="E135" s="6">
        <v>5</v>
      </c>
      <c r="F135" s="6">
        <v>6</v>
      </c>
      <c r="G135" s="6">
        <v>7</v>
      </c>
      <c r="H135" s="21">
        <v>8</v>
      </c>
      <c r="I135" s="21">
        <v>9</v>
      </c>
      <c r="J135" s="21">
        <v>10</v>
      </c>
      <c r="K135" s="21">
        <v>11</v>
      </c>
      <c r="L135" s="21">
        <v>12</v>
      </c>
      <c r="M135" s="21">
        <v>13</v>
      </c>
      <c r="N135" s="21">
        <v>14</v>
      </c>
      <c r="O135" s="21">
        <v>15</v>
      </c>
      <c r="P135" s="21">
        <v>16</v>
      </c>
      <c r="Q135" s="21">
        <v>17</v>
      </c>
      <c r="R135" s="21">
        <v>18</v>
      </c>
      <c r="S135" s="21">
        <v>19</v>
      </c>
      <c r="T135" s="21">
        <v>20</v>
      </c>
    </row>
    <row r="136" spans="1:20" ht="12.75" customHeight="1" x14ac:dyDescent="0.25">
      <c r="A136" s="42" t="s">
        <v>29</v>
      </c>
      <c r="B136" s="42"/>
      <c r="C136" s="42"/>
      <c r="D136" s="42"/>
      <c r="E136" s="42"/>
      <c r="F136" s="42"/>
      <c r="G136" s="42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2.75" customHeight="1" x14ac:dyDescent="0.25">
      <c r="A137" s="29" t="s">
        <v>120</v>
      </c>
      <c r="B137" s="30" t="s">
        <v>121</v>
      </c>
      <c r="C137" s="11">
        <v>100</v>
      </c>
      <c r="D137" s="31">
        <v>1.1000000000000001</v>
      </c>
      <c r="E137" s="31">
        <v>10.1</v>
      </c>
      <c r="F137" s="31">
        <v>10.6</v>
      </c>
      <c r="G137" s="31">
        <v>138</v>
      </c>
      <c r="H137" s="31">
        <v>0.03</v>
      </c>
      <c r="I137" s="31">
        <v>0.03</v>
      </c>
      <c r="J137" s="31">
        <v>15.4</v>
      </c>
      <c r="K137" s="31">
        <v>403.3</v>
      </c>
      <c r="L137" s="31">
        <v>4.5999999999999996</v>
      </c>
      <c r="M137" s="31">
        <v>29</v>
      </c>
      <c r="N137" s="30">
        <v>30</v>
      </c>
      <c r="O137" s="31">
        <v>18</v>
      </c>
      <c r="P137" s="31">
        <v>0.9</v>
      </c>
      <c r="Q137" s="11">
        <v>266.60000000000002</v>
      </c>
      <c r="R137" s="11">
        <v>16.5</v>
      </c>
      <c r="S137" s="31">
        <v>0.24199999999999999</v>
      </c>
      <c r="T137" s="31">
        <v>18.3</v>
      </c>
    </row>
    <row r="138" spans="1:20" ht="12.75" customHeight="1" x14ac:dyDescent="0.25">
      <c r="A138" s="9" t="s">
        <v>122</v>
      </c>
      <c r="B138" s="9" t="s">
        <v>123</v>
      </c>
      <c r="C138" s="10">
        <v>230</v>
      </c>
      <c r="D138" s="9">
        <v>17.96</v>
      </c>
      <c r="E138" s="9">
        <v>9.89</v>
      </c>
      <c r="F138" s="9">
        <v>26.33</v>
      </c>
      <c r="G138" s="9">
        <v>266.33999999999997</v>
      </c>
      <c r="H138" s="11">
        <v>0.19400000000000001</v>
      </c>
      <c r="I138" s="11">
        <v>0.184</v>
      </c>
      <c r="J138" s="11">
        <v>10.6</v>
      </c>
      <c r="K138" s="11">
        <v>31.37</v>
      </c>
      <c r="L138" s="11">
        <v>0.69</v>
      </c>
      <c r="M138" s="11">
        <v>266.57</v>
      </c>
      <c r="N138" s="11">
        <v>28.75</v>
      </c>
      <c r="O138" s="11">
        <v>49.52</v>
      </c>
      <c r="P138" s="11">
        <v>4.1399999999999997</v>
      </c>
      <c r="Q138" s="11">
        <v>943</v>
      </c>
      <c r="R138" s="11">
        <v>52.08</v>
      </c>
      <c r="S138" s="11">
        <v>0.46</v>
      </c>
      <c r="T138" s="11">
        <v>113.4</v>
      </c>
    </row>
    <row r="139" spans="1:20" ht="12.75" customHeight="1" x14ac:dyDescent="0.25">
      <c r="A139" s="12" t="s">
        <v>89</v>
      </c>
      <c r="B139" s="9" t="s">
        <v>90</v>
      </c>
      <c r="C139" s="9">
        <v>200</v>
      </c>
      <c r="D139" s="9">
        <v>0.1</v>
      </c>
      <c r="E139" s="9">
        <v>0</v>
      </c>
      <c r="F139" s="9">
        <v>15</v>
      </c>
      <c r="G139" s="9">
        <v>60</v>
      </c>
      <c r="H139" s="9">
        <v>0</v>
      </c>
      <c r="I139" s="9">
        <v>0</v>
      </c>
      <c r="J139" s="9"/>
      <c r="K139" s="9">
        <v>0</v>
      </c>
      <c r="L139" s="9"/>
      <c r="M139" s="9">
        <v>3</v>
      </c>
      <c r="N139" s="9">
        <v>11</v>
      </c>
      <c r="O139" s="9">
        <v>1</v>
      </c>
      <c r="P139" s="9">
        <v>0.3</v>
      </c>
      <c r="Q139" s="9">
        <v>21</v>
      </c>
      <c r="R139" s="9"/>
      <c r="S139" s="9"/>
      <c r="T139" s="9"/>
    </row>
    <row r="140" spans="1:20" ht="12.75" customHeight="1" x14ac:dyDescent="0.25">
      <c r="A140" s="18" t="s">
        <v>36</v>
      </c>
      <c r="B140" s="9" t="s">
        <v>37</v>
      </c>
      <c r="C140" s="10">
        <v>60</v>
      </c>
      <c r="D140" s="10">
        <v>4.5599999999999996</v>
      </c>
      <c r="E140" s="10">
        <v>0.48</v>
      </c>
      <c r="F140" s="10">
        <v>29.52</v>
      </c>
      <c r="G140" s="10">
        <v>141</v>
      </c>
      <c r="H140" s="11">
        <v>0.06</v>
      </c>
      <c r="I140" s="11"/>
      <c r="J140" s="11"/>
      <c r="K140" s="11"/>
      <c r="L140" s="11">
        <v>0.66</v>
      </c>
      <c r="M140" s="11">
        <v>12</v>
      </c>
      <c r="N140" s="11">
        <v>39</v>
      </c>
      <c r="O140" s="11">
        <v>8.4</v>
      </c>
      <c r="P140" s="11">
        <v>0.66</v>
      </c>
      <c r="Q140" s="11">
        <v>46.14</v>
      </c>
      <c r="R140" s="11">
        <v>2.1</v>
      </c>
      <c r="S140" s="11">
        <v>3.36</v>
      </c>
      <c r="T140" s="11">
        <v>1.04</v>
      </c>
    </row>
    <row r="141" spans="1:20" ht="12.75" customHeight="1" x14ac:dyDescent="0.25">
      <c r="A141" s="7"/>
      <c r="B141" s="9" t="s">
        <v>38</v>
      </c>
      <c r="C141" s="10">
        <f t="shared" ref="C141:T141" si="16">C137+C138+C139+C140</f>
        <v>590</v>
      </c>
      <c r="D141" s="10">
        <f t="shared" si="16"/>
        <v>23.720000000000002</v>
      </c>
      <c r="E141" s="10">
        <f t="shared" si="16"/>
        <v>20.470000000000002</v>
      </c>
      <c r="F141" s="10">
        <f t="shared" si="16"/>
        <v>81.45</v>
      </c>
      <c r="G141" s="10">
        <f t="shared" si="16"/>
        <v>605.33999999999992</v>
      </c>
      <c r="H141" s="10">
        <f t="shared" si="16"/>
        <v>0.28400000000000003</v>
      </c>
      <c r="I141" s="10">
        <f t="shared" si="16"/>
        <v>0.214</v>
      </c>
      <c r="J141" s="10">
        <f t="shared" si="16"/>
        <v>26</v>
      </c>
      <c r="K141" s="10">
        <f t="shared" si="16"/>
        <v>434.67</v>
      </c>
      <c r="L141" s="10">
        <f t="shared" si="16"/>
        <v>5.9499999999999993</v>
      </c>
      <c r="M141" s="10">
        <f t="shared" si="16"/>
        <v>310.57</v>
      </c>
      <c r="N141" s="10">
        <f t="shared" si="16"/>
        <v>108.75</v>
      </c>
      <c r="O141" s="10">
        <f t="shared" si="16"/>
        <v>76.920000000000016</v>
      </c>
      <c r="P141" s="10">
        <f t="shared" si="16"/>
        <v>6</v>
      </c>
      <c r="Q141" s="10">
        <f t="shared" si="16"/>
        <v>1276.74</v>
      </c>
      <c r="R141" s="10">
        <f t="shared" si="16"/>
        <v>70.679999999999993</v>
      </c>
      <c r="S141" s="10">
        <f t="shared" si="16"/>
        <v>4.0619999999999994</v>
      </c>
      <c r="T141" s="10">
        <f t="shared" si="16"/>
        <v>132.74</v>
      </c>
    </row>
    <row r="142" spans="1:20" ht="12.75" customHeight="1" x14ac:dyDescent="0.25">
      <c r="A142" s="42" t="s">
        <v>39</v>
      </c>
      <c r="B142" s="42"/>
      <c r="C142" s="42"/>
      <c r="D142" s="42"/>
      <c r="E142" s="42"/>
      <c r="F142" s="42"/>
      <c r="G142" s="42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ht="12.75" customHeight="1" x14ac:dyDescent="0.25">
      <c r="A143" s="12" t="s">
        <v>40</v>
      </c>
      <c r="B143" s="12" t="s">
        <v>41</v>
      </c>
      <c r="C143" s="10">
        <v>100</v>
      </c>
      <c r="D143" s="10">
        <v>1.9</v>
      </c>
      <c r="E143" s="10">
        <v>5.4</v>
      </c>
      <c r="F143" s="10">
        <v>13.4</v>
      </c>
      <c r="G143" s="10">
        <v>110</v>
      </c>
      <c r="H143" s="11">
        <v>0.08</v>
      </c>
      <c r="I143" s="11"/>
      <c r="J143" s="11">
        <v>12.2</v>
      </c>
      <c r="K143" s="11"/>
      <c r="L143" s="11">
        <v>2.2999999999999998</v>
      </c>
      <c r="M143" s="11">
        <v>56</v>
      </c>
      <c r="N143" s="11">
        <v>14</v>
      </c>
      <c r="O143" s="11">
        <v>21</v>
      </c>
      <c r="P143" s="11">
        <v>0.8</v>
      </c>
      <c r="Q143" s="11"/>
      <c r="R143" s="11"/>
      <c r="S143" s="11"/>
      <c r="T143" s="11"/>
    </row>
    <row r="144" spans="1:20" ht="12.75" customHeight="1" x14ac:dyDescent="0.25">
      <c r="A144" s="15" t="s">
        <v>42</v>
      </c>
      <c r="B144" s="16" t="s">
        <v>43</v>
      </c>
      <c r="C144" s="17">
        <v>250</v>
      </c>
      <c r="D144" s="17">
        <v>1.83</v>
      </c>
      <c r="E144" s="17">
        <v>5</v>
      </c>
      <c r="F144" s="17">
        <v>10.65</v>
      </c>
      <c r="G144" s="17">
        <v>95</v>
      </c>
      <c r="H144" s="11">
        <v>0.04</v>
      </c>
      <c r="I144" s="11">
        <v>0.4</v>
      </c>
      <c r="J144" s="11">
        <v>10.3</v>
      </c>
      <c r="K144" s="11">
        <v>161.25</v>
      </c>
      <c r="L144" s="11">
        <v>2.4</v>
      </c>
      <c r="M144" s="11">
        <v>53</v>
      </c>
      <c r="N144" s="11">
        <v>34.5</v>
      </c>
      <c r="O144" s="11">
        <v>26.3</v>
      </c>
      <c r="P144" s="11">
        <v>1.2</v>
      </c>
      <c r="Q144" s="11">
        <v>286.75</v>
      </c>
      <c r="R144" s="11">
        <v>20.5</v>
      </c>
      <c r="S144" s="11">
        <v>0.41</v>
      </c>
      <c r="T144" s="11">
        <v>30</v>
      </c>
    </row>
    <row r="145" spans="1:20" ht="12.75" customHeight="1" x14ac:dyDescent="0.25">
      <c r="A145" s="12" t="s">
        <v>124</v>
      </c>
      <c r="B145" s="9" t="s">
        <v>125</v>
      </c>
      <c r="C145" s="10">
        <v>100</v>
      </c>
      <c r="D145" s="10">
        <v>15.86</v>
      </c>
      <c r="E145" s="10">
        <v>9.9600000000000009</v>
      </c>
      <c r="F145" s="10">
        <v>13.1</v>
      </c>
      <c r="G145" s="10">
        <v>200.56</v>
      </c>
      <c r="H145" s="11">
        <v>0.1</v>
      </c>
      <c r="I145" s="11">
        <v>8.7999999999999995E-2</v>
      </c>
      <c r="J145" s="11">
        <v>0.09</v>
      </c>
      <c r="K145" s="11">
        <v>22.22</v>
      </c>
      <c r="L145" s="11">
        <v>0.33</v>
      </c>
      <c r="M145" s="11">
        <v>94.3</v>
      </c>
      <c r="N145" s="11">
        <v>37.1</v>
      </c>
      <c r="O145" s="11">
        <v>18.559999999999999</v>
      </c>
      <c r="P145" s="11">
        <v>1.1399999999999999</v>
      </c>
      <c r="Q145" s="11">
        <v>424.88</v>
      </c>
      <c r="R145" s="11">
        <v>20</v>
      </c>
      <c r="S145" s="11">
        <v>3.93</v>
      </c>
      <c r="T145" s="11">
        <v>61.66</v>
      </c>
    </row>
    <row r="146" spans="1:20" ht="12.75" customHeight="1" x14ac:dyDescent="0.25">
      <c r="A146" s="12" t="s">
        <v>126</v>
      </c>
      <c r="B146" s="13" t="s">
        <v>127</v>
      </c>
      <c r="C146" s="9">
        <v>180</v>
      </c>
      <c r="D146" s="9">
        <v>17.12</v>
      </c>
      <c r="E146" s="9">
        <v>5.26</v>
      </c>
      <c r="F146" s="9">
        <v>34.06</v>
      </c>
      <c r="G146" s="9">
        <v>252</v>
      </c>
      <c r="H146" s="11">
        <v>3.6999999999999998E-2</v>
      </c>
      <c r="I146" s="11">
        <v>0.1</v>
      </c>
      <c r="J146" s="11"/>
      <c r="K146" s="11">
        <v>14.04</v>
      </c>
      <c r="L146" s="11"/>
      <c r="M146" s="11">
        <v>274.82</v>
      </c>
      <c r="N146" s="11">
        <v>98.33</v>
      </c>
      <c r="O146" s="11">
        <v>92.19</v>
      </c>
      <c r="P146" s="11">
        <v>5.79</v>
      </c>
      <c r="Q146" s="11">
        <v>93.6</v>
      </c>
      <c r="R146" s="11">
        <v>28.8</v>
      </c>
      <c r="S146" s="11">
        <v>10.37</v>
      </c>
      <c r="T146" s="11">
        <v>27.6</v>
      </c>
    </row>
    <row r="147" spans="1:20" ht="12.75" customHeight="1" x14ac:dyDescent="0.25">
      <c r="A147" s="12" t="s">
        <v>98</v>
      </c>
      <c r="B147" s="9" t="s">
        <v>99</v>
      </c>
      <c r="C147" s="9">
        <v>200</v>
      </c>
      <c r="D147" s="9">
        <v>0.56000000000000005</v>
      </c>
      <c r="E147" s="9">
        <v>0</v>
      </c>
      <c r="F147" s="9">
        <v>27.89</v>
      </c>
      <c r="G147" s="9">
        <v>113.79</v>
      </c>
      <c r="H147" s="9">
        <v>0.03</v>
      </c>
      <c r="I147" s="9">
        <v>0</v>
      </c>
      <c r="J147" s="9">
        <v>1.22</v>
      </c>
      <c r="K147" s="9">
        <v>15</v>
      </c>
      <c r="L147" s="9">
        <v>1.68</v>
      </c>
      <c r="M147" s="9">
        <v>44.53</v>
      </c>
      <c r="N147" s="9">
        <v>49.5</v>
      </c>
      <c r="O147" s="9">
        <v>32.03</v>
      </c>
      <c r="P147" s="9">
        <v>1.02</v>
      </c>
      <c r="Q147" s="9">
        <v>50</v>
      </c>
      <c r="R147" s="9"/>
      <c r="S147" s="9"/>
      <c r="T147" s="9"/>
    </row>
    <row r="148" spans="1:20" ht="12.75" customHeight="1" x14ac:dyDescent="0.25">
      <c r="A148" s="14" t="s">
        <v>36</v>
      </c>
      <c r="B148" s="9" t="s">
        <v>37</v>
      </c>
      <c r="C148" s="10">
        <v>50</v>
      </c>
      <c r="D148" s="10">
        <v>3.8</v>
      </c>
      <c r="E148" s="10">
        <v>0.4</v>
      </c>
      <c r="F148" s="10">
        <v>24.6</v>
      </c>
      <c r="G148" s="10">
        <v>117.5</v>
      </c>
      <c r="H148" s="11">
        <v>0.05</v>
      </c>
      <c r="I148" s="11"/>
      <c r="J148" s="11"/>
      <c r="K148" s="11"/>
      <c r="L148" s="11">
        <v>0.55000000000000004</v>
      </c>
      <c r="M148" s="11">
        <v>10</v>
      </c>
      <c r="N148" s="11">
        <v>32.5</v>
      </c>
      <c r="O148" s="11">
        <v>7</v>
      </c>
      <c r="P148" s="11">
        <v>0.55000000000000004</v>
      </c>
      <c r="Q148" s="11">
        <v>38.450000000000003</v>
      </c>
      <c r="R148" s="11">
        <v>1.75</v>
      </c>
      <c r="S148" s="11">
        <v>2.8</v>
      </c>
      <c r="T148" s="11">
        <v>0.87</v>
      </c>
    </row>
    <row r="149" spans="1:20" ht="12.75" customHeight="1" x14ac:dyDescent="0.25">
      <c r="A149" s="14" t="s">
        <v>48</v>
      </c>
      <c r="B149" s="9" t="s">
        <v>49</v>
      </c>
      <c r="C149" s="10">
        <v>20</v>
      </c>
      <c r="D149" s="10">
        <v>1.32</v>
      </c>
      <c r="E149" s="10">
        <v>0.24</v>
      </c>
      <c r="F149" s="10">
        <v>6.8</v>
      </c>
      <c r="G149" s="10">
        <v>36.200000000000003</v>
      </c>
      <c r="H149" s="11">
        <v>3.5999999999999997E-2</v>
      </c>
      <c r="I149" s="11">
        <v>1.7999999999999999E-2</v>
      </c>
      <c r="J149" s="11"/>
      <c r="K149" s="11"/>
      <c r="L149" s="11"/>
      <c r="M149" s="11">
        <v>31.6</v>
      </c>
      <c r="N149" s="11">
        <v>7</v>
      </c>
      <c r="O149" s="11">
        <v>9.4</v>
      </c>
      <c r="P149" s="11">
        <v>0.78</v>
      </c>
      <c r="Q149" s="11">
        <v>48.8</v>
      </c>
      <c r="R149" s="11">
        <v>0.64</v>
      </c>
      <c r="S149" s="11">
        <v>1.1000000000000001</v>
      </c>
      <c r="T149" s="11">
        <v>4.8</v>
      </c>
    </row>
    <row r="150" spans="1:20" ht="12.75" customHeight="1" x14ac:dyDescent="0.25">
      <c r="A150" s="7"/>
      <c r="B150" s="9" t="s">
        <v>50</v>
      </c>
      <c r="C150" s="10">
        <f t="shared" ref="C150:T150" si="17">C143+C144+C145+C146+C147+C148+C149</f>
        <v>900</v>
      </c>
      <c r="D150" s="10">
        <f t="shared" si="17"/>
        <v>42.39</v>
      </c>
      <c r="E150" s="10">
        <f t="shared" si="17"/>
        <v>26.259999999999994</v>
      </c>
      <c r="F150" s="10">
        <f t="shared" si="17"/>
        <v>130.50000000000003</v>
      </c>
      <c r="G150" s="10">
        <f t="shared" si="17"/>
        <v>925.05</v>
      </c>
      <c r="H150" s="10">
        <f t="shared" si="17"/>
        <v>0.373</v>
      </c>
      <c r="I150" s="10">
        <f t="shared" si="17"/>
        <v>0.60599999999999998</v>
      </c>
      <c r="J150" s="10">
        <f t="shared" si="17"/>
        <v>23.81</v>
      </c>
      <c r="K150" s="10">
        <f t="shared" si="17"/>
        <v>212.51</v>
      </c>
      <c r="L150" s="10">
        <f t="shared" si="17"/>
        <v>7.2599999999999989</v>
      </c>
      <c r="M150" s="10">
        <f t="shared" si="17"/>
        <v>564.25</v>
      </c>
      <c r="N150" s="10">
        <f t="shared" si="17"/>
        <v>272.93</v>
      </c>
      <c r="O150" s="10">
        <f t="shared" si="17"/>
        <v>206.48000000000002</v>
      </c>
      <c r="P150" s="10">
        <f t="shared" si="17"/>
        <v>11.28</v>
      </c>
      <c r="Q150" s="10">
        <f t="shared" si="17"/>
        <v>942.48</v>
      </c>
      <c r="R150" s="10">
        <f t="shared" si="17"/>
        <v>71.69</v>
      </c>
      <c r="S150" s="10">
        <f t="shared" si="17"/>
        <v>18.61</v>
      </c>
      <c r="T150" s="10">
        <f t="shared" si="17"/>
        <v>124.92999999999999</v>
      </c>
    </row>
    <row r="151" spans="1:20" ht="12.75" customHeight="1" x14ac:dyDescent="0.25">
      <c r="A151" s="42" t="s">
        <v>51</v>
      </c>
      <c r="B151" s="42"/>
      <c r="C151" s="42"/>
      <c r="D151" s="42"/>
      <c r="E151" s="42"/>
      <c r="F151" s="42"/>
      <c r="G151" s="42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ht="12.75" customHeight="1" x14ac:dyDescent="0.25">
      <c r="A152" s="9" t="s">
        <v>128</v>
      </c>
      <c r="B152" s="13" t="s">
        <v>129</v>
      </c>
      <c r="C152" s="10">
        <v>200</v>
      </c>
      <c r="D152" s="10">
        <v>5.6</v>
      </c>
      <c r="E152" s="10">
        <v>6.38</v>
      </c>
      <c r="F152" s="10">
        <v>8.18</v>
      </c>
      <c r="G152" s="26">
        <v>112.52</v>
      </c>
      <c r="H152" s="11">
        <v>0.08</v>
      </c>
      <c r="I152" s="11">
        <v>0.24</v>
      </c>
      <c r="J152" s="11">
        <v>1.4</v>
      </c>
      <c r="K152" s="11">
        <v>35</v>
      </c>
      <c r="L152" s="11"/>
      <c r="M152" s="11">
        <v>180.01</v>
      </c>
      <c r="N152" s="11">
        <v>240.01</v>
      </c>
      <c r="O152" s="11">
        <v>28</v>
      </c>
      <c r="P152" s="11">
        <v>0.2</v>
      </c>
      <c r="Q152" s="11">
        <v>242</v>
      </c>
      <c r="R152" s="11">
        <v>18</v>
      </c>
      <c r="S152" s="11">
        <v>3.6</v>
      </c>
      <c r="T152" s="11">
        <v>1.28</v>
      </c>
    </row>
    <row r="153" spans="1:20" ht="12.75" customHeight="1" x14ac:dyDescent="0.25">
      <c r="A153" s="14" t="s">
        <v>130</v>
      </c>
      <c r="B153" s="9" t="s">
        <v>131</v>
      </c>
      <c r="C153" s="10">
        <v>50</v>
      </c>
      <c r="D153" s="10">
        <v>3.75</v>
      </c>
      <c r="E153" s="10">
        <v>4.9000000000000004</v>
      </c>
      <c r="F153" s="10">
        <v>37.200000000000003</v>
      </c>
      <c r="G153" s="10">
        <v>208.5</v>
      </c>
      <c r="H153" s="11">
        <v>0.04</v>
      </c>
      <c r="I153" s="11">
        <v>0</v>
      </c>
      <c r="J153" s="11">
        <v>0</v>
      </c>
      <c r="K153" s="11">
        <v>5.0000000000000001E-3</v>
      </c>
      <c r="L153" s="11">
        <v>1.75</v>
      </c>
      <c r="M153" s="11">
        <v>45</v>
      </c>
      <c r="N153" s="11">
        <v>14.5</v>
      </c>
      <c r="O153" s="11">
        <v>10</v>
      </c>
      <c r="P153" s="11">
        <v>1.05</v>
      </c>
      <c r="Q153" s="11"/>
      <c r="R153" s="11"/>
      <c r="S153" s="11"/>
      <c r="T153" s="11"/>
    </row>
    <row r="154" spans="1:20" ht="12.75" customHeight="1" x14ac:dyDescent="0.25">
      <c r="A154" s="12" t="s">
        <v>52</v>
      </c>
      <c r="B154" s="13" t="s">
        <v>53</v>
      </c>
      <c r="C154" s="9">
        <v>100</v>
      </c>
      <c r="D154" s="9">
        <v>0.4</v>
      </c>
      <c r="E154" s="9">
        <v>0.4</v>
      </c>
      <c r="F154" s="9">
        <v>9.8000000000000007</v>
      </c>
      <c r="G154" s="9">
        <v>47</v>
      </c>
      <c r="H154" s="11">
        <v>0.03</v>
      </c>
      <c r="I154" s="11">
        <v>0</v>
      </c>
      <c r="J154" s="11">
        <v>10</v>
      </c>
      <c r="K154" s="11">
        <v>0</v>
      </c>
      <c r="L154" s="11">
        <v>0.2</v>
      </c>
      <c r="M154" s="11">
        <v>11</v>
      </c>
      <c r="N154" s="11">
        <v>16</v>
      </c>
      <c r="O154" s="11">
        <v>9</v>
      </c>
      <c r="P154" s="11">
        <v>2.2000000000000002</v>
      </c>
      <c r="Q154" s="11">
        <v>0</v>
      </c>
      <c r="R154" s="11">
        <v>0</v>
      </c>
      <c r="S154" s="11">
        <v>0</v>
      </c>
      <c r="T154" s="11">
        <v>0</v>
      </c>
    </row>
    <row r="155" spans="1:20" ht="12.75" customHeight="1" x14ac:dyDescent="0.25">
      <c r="A155" s="12"/>
      <c r="B155" s="9" t="s">
        <v>58</v>
      </c>
      <c r="C155" s="9">
        <f t="shared" ref="C155:T155" si="18">C152+C153+C154</f>
        <v>350</v>
      </c>
      <c r="D155" s="9">
        <f t="shared" si="18"/>
        <v>9.75</v>
      </c>
      <c r="E155" s="9">
        <f t="shared" si="18"/>
        <v>11.680000000000001</v>
      </c>
      <c r="F155" s="9">
        <f t="shared" si="18"/>
        <v>55.180000000000007</v>
      </c>
      <c r="G155" s="9">
        <f t="shared" si="18"/>
        <v>368.02</v>
      </c>
      <c r="H155" s="9">
        <f t="shared" si="18"/>
        <v>0.15</v>
      </c>
      <c r="I155" s="9">
        <f t="shared" si="18"/>
        <v>0.24</v>
      </c>
      <c r="J155" s="9">
        <f t="shared" si="18"/>
        <v>11.4</v>
      </c>
      <c r="K155" s="9">
        <f t="shared" si="18"/>
        <v>35.005000000000003</v>
      </c>
      <c r="L155" s="9">
        <f t="shared" si="18"/>
        <v>1.95</v>
      </c>
      <c r="M155" s="9">
        <f t="shared" si="18"/>
        <v>236.01</v>
      </c>
      <c r="N155" s="9">
        <f t="shared" si="18"/>
        <v>270.51</v>
      </c>
      <c r="O155" s="9">
        <f t="shared" si="18"/>
        <v>47</v>
      </c>
      <c r="P155" s="9">
        <f t="shared" si="18"/>
        <v>3.45</v>
      </c>
      <c r="Q155" s="9">
        <f t="shared" si="18"/>
        <v>242</v>
      </c>
      <c r="R155" s="9">
        <f t="shared" si="18"/>
        <v>18</v>
      </c>
      <c r="S155" s="9">
        <f t="shared" si="18"/>
        <v>3.6</v>
      </c>
      <c r="T155" s="9">
        <f t="shared" si="18"/>
        <v>1.28</v>
      </c>
    </row>
    <row r="156" spans="1:20" ht="12.75" customHeight="1" x14ac:dyDescent="0.25">
      <c r="A156" s="7"/>
      <c r="B156" s="9" t="s">
        <v>59</v>
      </c>
      <c r="C156" s="10">
        <f t="shared" ref="C156:T156" si="19">C141+C150+C155</f>
        <v>1840</v>
      </c>
      <c r="D156" s="10">
        <f t="shared" si="19"/>
        <v>75.86</v>
      </c>
      <c r="E156" s="10">
        <f t="shared" si="19"/>
        <v>58.41</v>
      </c>
      <c r="F156" s="10">
        <f t="shared" si="19"/>
        <v>267.13000000000005</v>
      </c>
      <c r="G156" s="10">
        <f t="shared" si="19"/>
        <v>1898.4099999999999</v>
      </c>
      <c r="H156" s="10">
        <f t="shared" si="19"/>
        <v>0.80700000000000005</v>
      </c>
      <c r="I156" s="10">
        <f t="shared" si="19"/>
        <v>1.06</v>
      </c>
      <c r="J156" s="10">
        <f t="shared" si="19"/>
        <v>61.21</v>
      </c>
      <c r="K156" s="10">
        <f t="shared" si="19"/>
        <v>682.18500000000006</v>
      </c>
      <c r="L156" s="10">
        <f t="shared" si="19"/>
        <v>15.159999999999997</v>
      </c>
      <c r="M156" s="10">
        <f t="shared" si="19"/>
        <v>1110.83</v>
      </c>
      <c r="N156" s="10">
        <f t="shared" si="19"/>
        <v>652.19000000000005</v>
      </c>
      <c r="O156" s="10">
        <f t="shared" si="19"/>
        <v>330.40000000000003</v>
      </c>
      <c r="P156" s="10">
        <f t="shared" si="19"/>
        <v>20.73</v>
      </c>
      <c r="Q156" s="10">
        <f t="shared" si="19"/>
        <v>2461.2200000000003</v>
      </c>
      <c r="R156" s="10">
        <f t="shared" si="19"/>
        <v>160.37</v>
      </c>
      <c r="S156" s="10">
        <f t="shared" si="19"/>
        <v>26.271999999999998</v>
      </c>
      <c r="T156" s="10">
        <f t="shared" si="19"/>
        <v>258.95</v>
      </c>
    </row>
    <row r="158" spans="1:20" ht="12.75" customHeight="1" x14ac:dyDescent="0.25">
      <c r="A158" s="46" t="s">
        <v>1</v>
      </c>
      <c r="B158" s="46"/>
      <c r="C158" s="46"/>
      <c r="D158" s="46"/>
      <c r="E158" s="46"/>
      <c r="F158" s="46"/>
      <c r="G158" s="46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pans="1:20" ht="12.75" customHeight="1" x14ac:dyDescent="0.25">
      <c r="A159" s="46" t="s">
        <v>2</v>
      </c>
      <c r="B159" s="46"/>
      <c r="C159" s="46"/>
      <c r="D159" s="46"/>
      <c r="E159" s="46"/>
      <c r="F159" s="46"/>
      <c r="G159" s="46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pans="1:20" ht="12.75" customHeight="1" x14ac:dyDescent="0.25">
      <c r="A160" s="46" t="s">
        <v>3</v>
      </c>
      <c r="B160" s="46"/>
      <c r="C160" s="46"/>
      <c r="D160" s="46"/>
      <c r="E160" s="46"/>
      <c r="F160" s="46"/>
      <c r="G160" s="46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pans="1:20" ht="12.75" customHeight="1" x14ac:dyDescent="0.25">
      <c r="A161" s="46" t="s">
        <v>132</v>
      </c>
      <c r="B161" s="46"/>
      <c r="C161" s="46"/>
      <c r="D161" s="46"/>
      <c r="E161" s="46"/>
      <c r="F161" s="46"/>
      <c r="G161" s="46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1:20" ht="12.75" customHeight="1" x14ac:dyDescent="0.25">
      <c r="A162" s="43" t="s">
        <v>133</v>
      </c>
      <c r="B162" s="43"/>
      <c r="C162" s="43"/>
      <c r="D162" s="43"/>
      <c r="E162" s="43"/>
      <c r="F162" s="43"/>
      <c r="G162" s="43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pans="1:20" ht="12.75" customHeight="1" x14ac:dyDescent="0.25">
      <c r="A163" s="8"/>
      <c r="B163" s="5"/>
      <c r="C163" s="5"/>
      <c r="D163" s="5"/>
      <c r="E163" s="5"/>
      <c r="F163" s="5"/>
      <c r="G163" s="5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1:20" ht="12.75" customHeight="1" x14ac:dyDescent="0.25">
      <c r="A164" s="44" t="s">
        <v>6</v>
      </c>
      <c r="B164" s="44" t="s">
        <v>7</v>
      </c>
      <c r="C164" s="45" t="s">
        <v>8</v>
      </c>
      <c r="D164" s="46" t="s">
        <v>9</v>
      </c>
      <c r="E164" s="46"/>
      <c r="F164" s="46"/>
      <c r="G164" s="45" t="s">
        <v>10</v>
      </c>
      <c r="H164" s="47" t="s">
        <v>11</v>
      </c>
      <c r="I164" s="47"/>
      <c r="J164" s="47"/>
      <c r="K164" s="47"/>
      <c r="L164" s="47"/>
      <c r="M164" s="47" t="s">
        <v>12</v>
      </c>
      <c r="N164" s="47"/>
      <c r="O164" s="47"/>
      <c r="P164" s="47"/>
      <c r="Q164" s="20"/>
      <c r="R164" s="20"/>
      <c r="S164" s="20"/>
      <c r="T164" s="20"/>
    </row>
    <row r="165" spans="1:20" ht="12.75" customHeight="1" x14ac:dyDescent="0.25">
      <c r="A165" s="44"/>
      <c r="B165" s="44"/>
      <c r="C165" s="44"/>
      <c r="D165" s="6" t="s">
        <v>13</v>
      </c>
      <c r="E165" s="6" t="s">
        <v>14</v>
      </c>
      <c r="F165" s="6" t="s">
        <v>15</v>
      </c>
      <c r="G165" s="45"/>
      <c r="H165" s="21" t="s">
        <v>16</v>
      </c>
      <c r="I165" s="21" t="s">
        <v>17</v>
      </c>
      <c r="J165" s="21" t="s">
        <v>18</v>
      </c>
      <c r="K165" s="21" t="s">
        <v>19</v>
      </c>
      <c r="L165" s="21" t="s">
        <v>20</v>
      </c>
      <c r="M165" s="21" t="s">
        <v>21</v>
      </c>
      <c r="N165" s="21" t="s">
        <v>22</v>
      </c>
      <c r="O165" s="21" t="s">
        <v>23</v>
      </c>
      <c r="P165" s="21" t="s">
        <v>24</v>
      </c>
      <c r="Q165" s="21" t="s">
        <v>25</v>
      </c>
      <c r="R165" s="21" t="s">
        <v>26</v>
      </c>
      <c r="S165" s="21" t="s">
        <v>27</v>
      </c>
      <c r="T165" s="21" t="s">
        <v>28</v>
      </c>
    </row>
    <row r="166" spans="1:20" ht="12.75" customHeight="1" x14ac:dyDescent="0.25">
      <c r="A166" s="6">
        <v>1</v>
      </c>
      <c r="B166" s="6">
        <v>2</v>
      </c>
      <c r="C166" s="6">
        <v>3</v>
      </c>
      <c r="D166" s="6">
        <v>4</v>
      </c>
      <c r="E166" s="6">
        <v>5</v>
      </c>
      <c r="F166" s="6">
        <v>6</v>
      </c>
      <c r="G166" s="6">
        <v>7</v>
      </c>
      <c r="H166" s="21">
        <v>8</v>
      </c>
      <c r="I166" s="21">
        <v>9</v>
      </c>
      <c r="J166" s="21">
        <v>10</v>
      </c>
      <c r="K166" s="21">
        <v>11</v>
      </c>
      <c r="L166" s="21">
        <v>12</v>
      </c>
      <c r="M166" s="21">
        <v>13</v>
      </c>
      <c r="N166" s="21">
        <v>14</v>
      </c>
      <c r="O166" s="21">
        <v>15</v>
      </c>
      <c r="P166" s="21">
        <v>16</v>
      </c>
      <c r="Q166" s="21">
        <v>17</v>
      </c>
      <c r="R166" s="21">
        <v>18</v>
      </c>
      <c r="S166" s="21">
        <v>19</v>
      </c>
      <c r="T166" s="21">
        <v>20</v>
      </c>
    </row>
    <row r="167" spans="1:20" ht="12.75" customHeight="1" x14ac:dyDescent="0.25">
      <c r="A167" s="42" t="s">
        <v>29</v>
      </c>
      <c r="B167" s="42"/>
      <c r="C167" s="42"/>
      <c r="D167" s="42"/>
      <c r="E167" s="42"/>
      <c r="F167" s="42"/>
      <c r="G167" s="42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ht="12.75" customHeight="1" x14ac:dyDescent="0.25">
      <c r="A168" s="12" t="s">
        <v>134</v>
      </c>
      <c r="B168" s="9" t="s">
        <v>135</v>
      </c>
      <c r="C168" s="10">
        <v>45</v>
      </c>
      <c r="D168" s="9">
        <v>6.7</v>
      </c>
      <c r="E168" s="9">
        <v>9.5</v>
      </c>
      <c r="F168" s="9">
        <v>9.9</v>
      </c>
      <c r="G168" s="9">
        <v>153</v>
      </c>
      <c r="H168" s="11">
        <v>0.03</v>
      </c>
      <c r="I168" s="11"/>
      <c r="J168" s="11">
        <v>0.1</v>
      </c>
      <c r="K168" s="11">
        <v>0.08</v>
      </c>
      <c r="L168" s="11">
        <v>0.4</v>
      </c>
      <c r="M168" s="11">
        <v>132</v>
      </c>
      <c r="N168" s="11">
        <v>185</v>
      </c>
      <c r="O168" s="11">
        <v>13</v>
      </c>
      <c r="P168" s="11">
        <v>0.4</v>
      </c>
      <c r="Q168" s="11"/>
      <c r="R168" s="11"/>
      <c r="S168" s="11"/>
      <c r="T168" s="11"/>
    </row>
    <row r="169" spans="1:20" ht="12.75" customHeight="1" x14ac:dyDescent="0.25">
      <c r="A169" s="12" t="s">
        <v>136</v>
      </c>
      <c r="B169" s="9" t="s">
        <v>137</v>
      </c>
      <c r="C169" s="10">
        <v>250</v>
      </c>
      <c r="D169" s="9">
        <v>6.92</v>
      </c>
      <c r="E169" s="9">
        <v>10.77</v>
      </c>
      <c r="F169" s="9">
        <v>40.5</v>
      </c>
      <c r="G169" s="9">
        <v>286.75</v>
      </c>
      <c r="H169" s="11">
        <v>0.08</v>
      </c>
      <c r="I169" s="11"/>
      <c r="J169" s="11">
        <v>1.92</v>
      </c>
      <c r="K169" s="11">
        <v>6.7000000000000004E-2</v>
      </c>
      <c r="L169" s="11">
        <v>0.22</v>
      </c>
      <c r="M169" s="11">
        <v>189.75</v>
      </c>
      <c r="N169" s="11">
        <v>179.25</v>
      </c>
      <c r="O169" s="11">
        <v>39.5</v>
      </c>
      <c r="P169" s="11">
        <v>0.55000000000000004</v>
      </c>
      <c r="Q169" s="11"/>
      <c r="R169" s="11"/>
      <c r="S169" s="11"/>
      <c r="T169" s="11"/>
    </row>
    <row r="170" spans="1:20" ht="12.75" customHeight="1" x14ac:dyDescent="0.25">
      <c r="A170" s="12" t="s">
        <v>138</v>
      </c>
      <c r="B170" s="9" t="s">
        <v>67</v>
      </c>
      <c r="C170" s="9">
        <v>200</v>
      </c>
      <c r="D170" s="9">
        <v>0.14000000000000001</v>
      </c>
      <c r="E170" s="9">
        <v>0.04</v>
      </c>
      <c r="F170" s="9">
        <v>16.079999999999998</v>
      </c>
      <c r="G170" s="9">
        <v>64.8</v>
      </c>
      <c r="H170" s="11"/>
      <c r="I170" s="11"/>
      <c r="J170" s="11">
        <v>0.48</v>
      </c>
      <c r="K170" s="11">
        <v>0.36</v>
      </c>
      <c r="L170" s="11"/>
      <c r="M170" s="11">
        <v>4.2</v>
      </c>
      <c r="N170" s="11">
        <v>12.6</v>
      </c>
      <c r="O170" s="11">
        <v>2</v>
      </c>
      <c r="P170" s="11">
        <v>0.5</v>
      </c>
      <c r="Q170" s="11">
        <v>48.6</v>
      </c>
      <c r="R170" s="11">
        <v>0.2</v>
      </c>
      <c r="S170" s="11">
        <v>0</v>
      </c>
      <c r="T170" s="11">
        <v>0</v>
      </c>
    </row>
    <row r="171" spans="1:20" ht="12.75" customHeight="1" x14ac:dyDescent="0.25">
      <c r="A171" s="14" t="s">
        <v>36</v>
      </c>
      <c r="B171" s="9" t="s">
        <v>37</v>
      </c>
      <c r="C171" s="10">
        <v>55</v>
      </c>
      <c r="D171" s="10">
        <v>4.18</v>
      </c>
      <c r="E171" s="10">
        <v>0.44</v>
      </c>
      <c r="F171" s="10">
        <v>27.06</v>
      </c>
      <c r="G171" s="10">
        <v>129.25</v>
      </c>
      <c r="H171" s="11">
        <v>5.5E-2</v>
      </c>
      <c r="I171" s="11"/>
      <c r="J171" s="11"/>
      <c r="K171" s="11"/>
      <c r="L171" s="11">
        <v>0.6</v>
      </c>
      <c r="M171" s="11">
        <v>11</v>
      </c>
      <c r="N171" s="11">
        <v>35.75</v>
      </c>
      <c r="O171" s="11">
        <v>7.7</v>
      </c>
      <c r="P171" s="11">
        <v>0.6</v>
      </c>
      <c r="Q171" s="11">
        <v>42.29</v>
      </c>
      <c r="R171" s="11">
        <v>1.92</v>
      </c>
      <c r="S171" s="11">
        <v>3.08</v>
      </c>
      <c r="T171" s="11">
        <v>0.95</v>
      </c>
    </row>
    <row r="172" spans="1:20" ht="12.75" customHeight="1" x14ac:dyDescent="0.25">
      <c r="A172" s="7"/>
      <c r="B172" s="9" t="s">
        <v>38</v>
      </c>
      <c r="C172" s="9">
        <f t="shared" ref="C172:T172" si="20">C168+C169+C170+C171</f>
        <v>550</v>
      </c>
      <c r="D172" s="9">
        <f t="shared" si="20"/>
        <v>17.940000000000001</v>
      </c>
      <c r="E172" s="9">
        <f t="shared" si="20"/>
        <v>20.75</v>
      </c>
      <c r="F172" s="9">
        <f t="shared" si="20"/>
        <v>93.539999999999992</v>
      </c>
      <c r="G172" s="9">
        <f t="shared" si="20"/>
        <v>633.79999999999995</v>
      </c>
      <c r="H172" s="9">
        <f t="shared" si="20"/>
        <v>0.16500000000000001</v>
      </c>
      <c r="I172" s="9">
        <f t="shared" si="20"/>
        <v>0</v>
      </c>
      <c r="J172" s="9">
        <f t="shared" si="20"/>
        <v>2.5</v>
      </c>
      <c r="K172" s="9">
        <f t="shared" si="20"/>
        <v>0.50700000000000001</v>
      </c>
      <c r="L172" s="9">
        <f t="shared" si="20"/>
        <v>1.22</v>
      </c>
      <c r="M172" s="9">
        <f t="shared" si="20"/>
        <v>336.95</v>
      </c>
      <c r="N172" s="9">
        <f t="shared" si="20"/>
        <v>412.6</v>
      </c>
      <c r="O172" s="9">
        <f t="shared" si="20"/>
        <v>62.2</v>
      </c>
      <c r="P172" s="9">
        <f t="shared" si="20"/>
        <v>2.0500000000000003</v>
      </c>
      <c r="Q172" s="9">
        <f t="shared" si="20"/>
        <v>90.89</v>
      </c>
      <c r="R172" s="9">
        <f t="shared" si="20"/>
        <v>2.12</v>
      </c>
      <c r="S172" s="9">
        <f t="shared" si="20"/>
        <v>3.08</v>
      </c>
      <c r="T172" s="9">
        <f t="shared" si="20"/>
        <v>0.95</v>
      </c>
    </row>
    <row r="173" spans="1:20" ht="12.75" customHeight="1" x14ac:dyDescent="0.25">
      <c r="A173" s="42" t="s">
        <v>39</v>
      </c>
      <c r="B173" s="42"/>
      <c r="C173" s="42"/>
      <c r="D173" s="42"/>
      <c r="E173" s="42"/>
      <c r="F173" s="42"/>
      <c r="G173" s="42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ht="12.75" customHeight="1" x14ac:dyDescent="0.25">
      <c r="A174" s="9" t="s">
        <v>56</v>
      </c>
      <c r="B174" s="13" t="s">
        <v>139</v>
      </c>
      <c r="C174" s="10">
        <v>100</v>
      </c>
      <c r="D174" s="9">
        <v>1.58</v>
      </c>
      <c r="E174" s="9">
        <v>9.4600000000000009</v>
      </c>
      <c r="F174" s="9">
        <v>9.8000000000000007</v>
      </c>
      <c r="G174" s="9">
        <v>130.66</v>
      </c>
      <c r="H174" s="11"/>
      <c r="I174" s="11"/>
      <c r="J174" s="11">
        <v>21.3</v>
      </c>
      <c r="K174" s="11"/>
      <c r="L174" s="11"/>
      <c r="M174" s="11"/>
      <c r="N174" s="11">
        <v>38</v>
      </c>
      <c r="O174" s="11">
        <v>19</v>
      </c>
      <c r="P174" s="11">
        <v>0.9</v>
      </c>
      <c r="Q174" s="11"/>
      <c r="R174" s="11"/>
      <c r="S174" s="11"/>
      <c r="T174" s="11"/>
    </row>
    <row r="175" spans="1:20" ht="14.85" customHeight="1" x14ac:dyDescent="0.25">
      <c r="A175" s="12" t="s">
        <v>140</v>
      </c>
      <c r="B175" s="13" t="s">
        <v>141</v>
      </c>
      <c r="C175" s="10">
        <v>275</v>
      </c>
      <c r="D175" s="10">
        <v>9.2899999999999991</v>
      </c>
      <c r="E175" s="10">
        <v>3.29</v>
      </c>
      <c r="F175" s="10">
        <v>16.09</v>
      </c>
      <c r="G175" s="10">
        <v>130.94</v>
      </c>
      <c r="H175" s="11">
        <v>0.15</v>
      </c>
      <c r="I175" s="11">
        <v>8.5000000000000006E-2</v>
      </c>
      <c r="J175" s="11">
        <v>11.41</v>
      </c>
      <c r="K175" s="11">
        <v>110</v>
      </c>
      <c r="L175" s="11">
        <v>2.99</v>
      </c>
      <c r="M175" s="11">
        <v>161.06</v>
      </c>
      <c r="N175" s="11">
        <v>19.149999999999999</v>
      </c>
      <c r="O175" s="11">
        <v>42.89</v>
      </c>
      <c r="P175" s="11">
        <v>1.17</v>
      </c>
      <c r="Q175" s="11">
        <v>494.5</v>
      </c>
      <c r="R175" s="11">
        <v>41.65</v>
      </c>
      <c r="S175" s="11">
        <v>16.46</v>
      </c>
      <c r="T175" s="11">
        <v>206.25</v>
      </c>
    </row>
    <row r="176" spans="1:20" ht="12.75" customHeight="1" x14ac:dyDescent="0.25">
      <c r="A176" s="12" t="s">
        <v>142</v>
      </c>
      <c r="B176" s="9" t="s">
        <v>143</v>
      </c>
      <c r="C176" s="10">
        <v>200</v>
      </c>
      <c r="D176" s="9">
        <v>16.309999999999999</v>
      </c>
      <c r="E176" s="9">
        <v>17.47</v>
      </c>
      <c r="F176" s="9">
        <v>20.8</v>
      </c>
      <c r="G176" s="9">
        <v>305.83999999999997</v>
      </c>
      <c r="H176" s="11">
        <v>0.15</v>
      </c>
      <c r="I176" s="11">
        <v>0.04</v>
      </c>
      <c r="J176" s="11">
        <v>8.86</v>
      </c>
      <c r="K176" s="11"/>
      <c r="L176" s="11">
        <v>0.61</v>
      </c>
      <c r="M176" s="11">
        <v>185.84</v>
      </c>
      <c r="N176" s="11">
        <v>29.53</v>
      </c>
      <c r="O176" s="11">
        <v>50.46</v>
      </c>
      <c r="P176" s="11">
        <v>3.38</v>
      </c>
      <c r="Q176" s="11">
        <v>820</v>
      </c>
      <c r="R176" s="11">
        <v>45.22</v>
      </c>
      <c r="S176" s="11">
        <v>0.4</v>
      </c>
      <c r="T176" s="11">
        <v>98.66</v>
      </c>
    </row>
    <row r="177" spans="1:20" ht="12.75" customHeight="1" x14ac:dyDescent="0.25">
      <c r="A177" s="12" t="s">
        <v>116</v>
      </c>
      <c r="B177" s="13" t="s">
        <v>144</v>
      </c>
      <c r="C177" s="10">
        <v>200</v>
      </c>
      <c r="D177" s="10">
        <v>0.2</v>
      </c>
      <c r="E177" s="10">
        <v>0</v>
      </c>
      <c r="F177" s="10">
        <v>35.799999999999997</v>
      </c>
      <c r="G177" s="10">
        <v>142</v>
      </c>
      <c r="H177" s="11">
        <v>0.02</v>
      </c>
      <c r="I177" s="11"/>
      <c r="J177" s="11">
        <v>4.3</v>
      </c>
      <c r="K177" s="11">
        <v>1.2</v>
      </c>
      <c r="L177" s="11">
        <v>0.2</v>
      </c>
      <c r="M177" s="11">
        <v>16</v>
      </c>
      <c r="N177" s="11">
        <v>22</v>
      </c>
      <c r="O177" s="11">
        <v>14</v>
      </c>
      <c r="P177" s="11">
        <v>1.1000000000000001</v>
      </c>
      <c r="Q177" s="11">
        <v>91.6</v>
      </c>
      <c r="R177" s="11">
        <v>0.87</v>
      </c>
      <c r="S177" s="11">
        <v>0.1</v>
      </c>
      <c r="T177" s="11">
        <v>3.13</v>
      </c>
    </row>
    <row r="178" spans="1:20" ht="12.75" customHeight="1" x14ac:dyDescent="0.25">
      <c r="A178" s="14" t="s">
        <v>36</v>
      </c>
      <c r="B178" s="9" t="s">
        <v>37</v>
      </c>
      <c r="C178" s="10">
        <v>50</v>
      </c>
      <c r="D178" s="10">
        <v>3.8</v>
      </c>
      <c r="E178" s="10">
        <v>0.4</v>
      </c>
      <c r="F178" s="10">
        <v>24.6</v>
      </c>
      <c r="G178" s="10">
        <v>117.5</v>
      </c>
      <c r="H178" s="11">
        <v>0.05</v>
      </c>
      <c r="I178" s="11"/>
      <c r="J178" s="11"/>
      <c r="K178" s="11"/>
      <c r="L178" s="11">
        <v>0.55000000000000004</v>
      </c>
      <c r="M178" s="11">
        <v>10</v>
      </c>
      <c r="N178" s="11">
        <v>32.5</v>
      </c>
      <c r="O178" s="11">
        <v>7</v>
      </c>
      <c r="P178" s="11">
        <v>0.55000000000000004</v>
      </c>
      <c r="Q178" s="11">
        <v>38.450000000000003</v>
      </c>
      <c r="R178" s="11">
        <v>1.75</v>
      </c>
      <c r="S178" s="11">
        <v>2.8</v>
      </c>
      <c r="T178" s="11">
        <v>0.87</v>
      </c>
    </row>
    <row r="179" spans="1:20" ht="12.75" customHeight="1" x14ac:dyDescent="0.25">
      <c r="A179" s="14" t="s">
        <v>48</v>
      </c>
      <c r="B179" s="9" t="s">
        <v>49</v>
      </c>
      <c r="C179" s="10">
        <v>20</v>
      </c>
      <c r="D179" s="10">
        <v>1.32</v>
      </c>
      <c r="E179" s="10">
        <v>0.24</v>
      </c>
      <c r="F179" s="10">
        <v>6.8</v>
      </c>
      <c r="G179" s="10">
        <v>36.200000000000003</v>
      </c>
      <c r="H179" s="11">
        <v>3.5999999999999997E-2</v>
      </c>
      <c r="I179" s="11">
        <v>1.7999999999999999E-2</v>
      </c>
      <c r="J179" s="11"/>
      <c r="K179" s="11"/>
      <c r="L179" s="11"/>
      <c r="M179" s="11">
        <v>31.6</v>
      </c>
      <c r="N179" s="11">
        <v>7</v>
      </c>
      <c r="O179" s="11">
        <v>9.4</v>
      </c>
      <c r="P179" s="11">
        <v>0.78</v>
      </c>
      <c r="Q179" s="11">
        <v>48.8</v>
      </c>
      <c r="R179" s="11">
        <v>0.64</v>
      </c>
      <c r="S179" s="11">
        <v>1.1000000000000001</v>
      </c>
      <c r="T179" s="11">
        <v>4.8</v>
      </c>
    </row>
    <row r="180" spans="1:20" ht="12.75" customHeight="1" x14ac:dyDescent="0.25">
      <c r="A180" s="7"/>
      <c r="B180" s="9" t="s">
        <v>50</v>
      </c>
      <c r="C180" s="10">
        <f t="shared" ref="C180:T180" si="21">C174+C175+C176+C177+C178+C179</f>
        <v>845</v>
      </c>
      <c r="D180" s="10">
        <f t="shared" si="21"/>
        <v>32.5</v>
      </c>
      <c r="E180" s="10">
        <f t="shared" si="21"/>
        <v>30.859999999999996</v>
      </c>
      <c r="F180" s="10">
        <f t="shared" si="21"/>
        <v>113.89</v>
      </c>
      <c r="G180" s="10">
        <f t="shared" si="21"/>
        <v>863.1400000000001</v>
      </c>
      <c r="H180" s="10">
        <f t="shared" si="21"/>
        <v>0.40599999999999997</v>
      </c>
      <c r="I180" s="10">
        <f t="shared" si="21"/>
        <v>0.14299999999999999</v>
      </c>
      <c r="J180" s="10">
        <f t="shared" si="21"/>
        <v>45.87</v>
      </c>
      <c r="K180" s="10">
        <f t="shared" si="21"/>
        <v>111.2</v>
      </c>
      <c r="L180" s="10">
        <f t="shared" si="21"/>
        <v>4.3500000000000005</v>
      </c>
      <c r="M180" s="10">
        <f t="shared" si="21"/>
        <v>404.5</v>
      </c>
      <c r="N180" s="10">
        <f t="shared" si="21"/>
        <v>148.18</v>
      </c>
      <c r="O180" s="10">
        <f t="shared" si="21"/>
        <v>142.75</v>
      </c>
      <c r="P180" s="10">
        <f t="shared" si="21"/>
        <v>7.879999999999999</v>
      </c>
      <c r="Q180" s="10">
        <f t="shared" si="21"/>
        <v>1493.35</v>
      </c>
      <c r="R180" s="10">
        <f t="shared" si="21"/>
        <v>90.13000000000001</v>
      </c>
      <c r="S180" s="10">
        <f t="shared" si="21"/>
        <v>20.860000000000003</v>
      </c>
      <c r="T180" s="10">
        <f t="shared" si="21"/>
        <v>313.70999999999998</v>
      </c>
    </row>
    <row r="181" spans="1:20" ht="12.75" customHeight="1" x14ac:dyDescent="0.25">
      <c r="A181" s="42" t="s">
        <v>51</v>
      </c>
      <c r="B181" s="42"/>
      <c r="C181" s="42"/>
      <c r="D181" s="42"/>
      <c r="E181" s="42"/>
      <c r="F181" s="42"/>
      <c r="G181" s="42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ht="12.75" customHeight="1" x14ac:dyDescent="0.25">
      <c r="A182" s="12" t="s">
        <v>52</v>
      </c>
      <c r="B182" s="13" t="s">
        <v>53</v>
      </c>
      <c r="C182" s="9">
        <v>100</v>
      </c>
      <c r="D182" s="9">
        <v>0.4</v>
      </c>
      <c r="E182" s="9">
        <v>0.4</v>
      </c>
      <c r="F182" s="9">
        <v>9.8000000000000007</v>
      </c>
      <c r="G182" s="9">
        <v>47</v>
      </c>
      <c r="H182" s="11">
        <v>0.03</v>
      </c>
      <c r="I182" s="11">
        <v>0</v>
      </c>
      <c r="J182" s="11">
        <v>10</v>
      </c>
      <c r="K182" s="11">
        <v>0</v>
      </c>
      <c r="L182" s="11">
        <v>0.2</v>
      </c>
      <c r="M182" s="11">
        <v>11</v>
      </c>
      <c r="N182" s="11">
        <v>16</v>
      </c>
      <c r="O182" s="11">
        <v>9</v>
      </c>
      <c r="P182" s="11">
        <v>2.2000000000000002</v>
      </c>
      <c r="Q182" s="11">
        <v>0</v>
      </c>
      <c r="R182" s="11">
        <v>0</v>
      </c>
      <c r="S182" s="11">
        <v>0</v>
      </c>
      <c r="T182" s="11">
        <v>0</v>
      </c>
    </row>
    <row r="183" spans="1:20" ht="12.75" customHeight="1" x14ac:dyDescent="0.25">
      <c r="A183" s="9" t="s">
        <v>128</v>
      </c>
      <c r="B183" s="13" t="s">
        <v>145</v>
      </c>
      <c r="C183" s="10">
        <v>200</v>
      </c>
      <c r="D183" s="10">
        <v>5.6</v>
      </c>
      <c r="E183" s="10">
        <v>6.38</v>
      </c>
      <c r="F183" s="10">
        <v>8.18</v>
      </c>
      <c r="G183" s="26">
        <v>112.52</v>
      </c>
      <c r="H183" s="11">
        <v>0.08</v>
      </c>
      <c r="I183" s="11">
        <v>0.24</v>
      </c>
      <c r="J183" s="11">
        <v>1.4</v>
      </c>
      <c r="K183" s="11">
        <v>35</v>
      </c>
      <c r="L183" s="11"/>
      <c r="M183" s="11">
        <v>180.01</v>
      </c>
      <c r="N183" s="11">
        <v>240.01</v>
      </c>
      <c r="O183" s="11">
        <v>28</v>
      </c>
      <c r="P183" s="11">
        <v>0.2</v>
      </c>
      <c r="Q183" s="11">
        <v>242</v>
      </c>
      <c r="R183" s="11">
        <v>18</v>
      </c>
      <c r="S183" s="11">
        <v>3.6</v>
      </c>
      <c r="T183" s="11">
        <v>1.28</v>
      </c>
    </row>
    <row r="184" spans="1:20" ht="12.75" customHeight="1" x14ac:dyDescent="0.25">
      <c r="A184" s="12" t="s">
        <v>80</v>
      </c>
      <c r="B184" s="9" t="s">
        <v>81</v>
      </c>
      <c r="C184" s="9">
        <v>100</v>
      </c>
      <c r="D184" s="9">
        <v>6</v>
      </c>
      <c r="E184" s="9">
        <v>2.84</v>
      </c>
      <c r="F184" s="9">
        <v>37</v>
      </c>
      <c r="G184" s="9">
        <v>196.66</v>
      </c>
      <c r="H184" s="11">
        <v>8.3000000000000004E-2</v>
      </c>
      <c r="I184" s="11">
        <v>0.18</v>
      </c>
      <c r="J184" s="11"/>
      <c r="K184" s="11">
        <v>90.6</v>
      </c>
      <c r="L184" s="11">
        <v>0.83</v>
      </c>
      <c r="M184" s="11">
        <v>46.67</v>
      </c>
      <c r="N184" s="11">
        <v>11.67</v>
      </c>
      <c r="O184" s="11">
        <v>8.33</v>
      </c>
      <c r="P184" s="11">
        <v>0.67</v>
      </c>
      <c r="Q184" s="11">
        <v>100</v>
      </c>
      <c r="R184" s="11">
        <v>7.2</v>
      </c>
      <c r="S184" s="11">
        <v>20.2</v>
      </c>
      <c r="T184" s="11">
        <v>30</v>
      </c>
    </row>
    <row r="185" spans="1:20" ht="12.75" customHeight="1" x14ac:dyDescent="0.25">
      <c r="A185" s="7"/>
      <c r="B185" s="9" t="s">
        <v>58</v>
      </c>
      <c r="C185" s="10">
        <f t="shared" ref="C185:T185" si="22">C182+C183+C184</f>
        <v>400</v>
      </c>
      <c r="D185" s="10">
        <f t="shared" si="22"/>
        <v>12</v>
      </c>
      <c r="E185" s="10">
        <f t="shared" si="22"/>
        <v>9.620000000000001</v>
      </c>
      <c r="F185" s="10">
        <f t="shared" si="22"/>
        <v>54.980000000000004</v>
      </c>
      <c r="G185" s="10">
        <f t="shared" si="22"/>
        <v>356.17999999999995</v>
      </c>
      <c r="H185" s="10">
        <f t="shared" si="22"/>
        <v>0.193</v>
      </c>
      <c r="I185" s="10">
        <f t="shared" si="22"/>
        <v>0.42</v>
      </c>
      <c r="J185" s="10">
        <f t="shared" si="22"/>
        <v>11.4</v>
      </c>
      <c r="K185" s="10">
        <f t="shared" si="22"/>
        <v>125.6</v>
      </c>
      <c r="L185" s="10">
        <f t="shared" si="22"/>
        <v>1.03</v>
      </c>
      <c r="M185" s="10">
        <f t="shared" si="22"/>
        <v>237.68</v>
      </c>
      <c r="N185" s="10">
        <f t="shared" si="22"/>
        <v>267.68</v>
      </c>
      <c r="O185" s="10">
        <f t="shared" si="22"/>
        <v>45.33</v>
      </c>
      <c r="P185" s="10">
        <f t="shared" si="22"/>
        <v>3.0700000000000003</v>
      </c>
      <c r="Q185" s="10">
        <f t="shared" si="22"/>
        <v>342</v>
      </c>
      <c r="R185" s="10">
        <f t="shared" si="22"/>
        <v>25.2</v>
      </c>
      <c r="S185" s="10">
        <f t="shared" si="22"/>
        <v>23.8</v>
      </c>
      <c r="T185" s="10">
        <f t="shared" si="22"/>
        <v>31.28</v>
      </c>
    </row>
    <row r="186" spans="1:20" ht="12.75" customHeight="1" x14ac:dyDescent="0.25">
      <c r="A186" s="7"/>
      <c r="B186" s="9" t="s">
        <v>59</v>
      </c>
      <c r="C186" s="10">
        <f t="shared" ref="C186:T186" si="23">C172+C180+C185</f>
        <v>1795</v>
      </c>
      <c r="D186" s="10">
        <f t="shared" si="23"/>
        <v>62.44</v>
      </c>
      <c r="E186" s="10">
        <f t="shared" si="23"/>
        <v>61.230000000000004</v>
      </c>
      <c r="F186" s="10">
        <f t="shared" si="23"/>
        <v>262.41000000000003</v>
      </c>
      <c r="G186" s="10">
        <f t="shared" si="23"/>
        <v>1853.12</v>
      </c>
      <c r="H186" s="10">
        <f t="shared" si="23"/>
        <v>0.76400000000000001</v>
      </c>
      <c r="I186" s="10">
        <f t="shared" si="23"/>
        <v>0.56299999999999994</v>
      </c>
      <c r="J186" s="10">
        <f t="shared" si="23"/>
        <v>59.769999999999996</v>
      </c>
      <c r="K186" s="10">
        <f t="shared" si="23"/>
        <v>237.30700000000002</v>
      </c>
      <c r="L186" s="10">
        <f t="shared" si="23"/>
        <v>6.6000000000000005</v>
      </c>
      <c r="M186" s="10">
        <f t="shared" si="23"/>
        <v>979.13000000000011</v>
      </c>
      <c r="N186" s="10">
        <f t="shared" si="23"/>
        <v>828.46</v>
      </c>
      <c r="O186" s="10">
        <f t="shared" si="23"/>
        <v>250.27999999999997</v>
      </c>
      <c r="P186" s="10">
        <f t="shared" si="23"/>
        <v>13</v>
      </c>
      <c r="Q186" s="10">
        <f t="shared" si="23"/>
        <v>1926.24</v>
      </c>
      <c r="R186" s="10">
        <f t="shared" si="23"/>
        <v>117.45000000000002</v>
      </c>
      <c r="S186" s="10">
        <f t="shared" si="23"/>
        <v>47.740000000000009</v>
      </c>
      <c r="T186" s="10">
        <f t="shared" si="23"/>
        <v>345.93999999999994</v>
      </c>
    </row>
    <row r="188" spans="1:20" ht="12.75" customHeight="1" x14ac:dyDescent="0.25">
      <c r="A188" s="46" t="s">
        <v>1</v>
      </c>
      <c r="B188" s="46"/>
      <c r="C188" s="46"/>
      <c r="D188" s="46"/>
      <c r="E188" s="46"/>
      <c r="F188" s="46"/>
      <c r="G188" s="4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19"/>
    </row>
    <row r="189" spans="1:20" ht="12.75" customHeight="1" x14ac:dyDescent="0.25">
      <c r="A189" s="46" t="s">
        <v>2</v>
      </c>
      <c r="B189" s="46"/>
      <c r="C189" s="46"/>
      <c r="D189" s="46"/>
      <c r="E189" s="46"/>
      <c r="F189" s="46"/>
      <c r="G189" s="4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/>
    </row>
    <row r="190" spans="1:20" ht="12.75" customHeight="1" x14ac:dyDescent="0.25">
      <c r="A190" s="46" t="s">
        <v>3</v>
      </c>
      <c r="B190" s="46"/>
      <c r="C190" s="46"/>
      <c r="D190" s="46"/>
      <c r="E190" s="46"/>
      <c r="F190" s="46"/>
      <c r="G190" s="4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19"/>
    </row>
    <row r="191" spans="1:20" ht="12.75" customHeight="1" x14ac:dyDescent="0.25">
      <c r="A191" s="46" t="s">
        <v>146</v>
      </c>
      <c r="B191" s="46"/>
      <c r="C191" s="46"/>
      <c r="D191" s="46"/>
      <c r="E191" s="46"/>
      <c r="F191" s="46"/>
      <c r="G191" s="4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19"/>
    </row>
    <row r="192" spans="1:20" ht="12.75" customHeight="1" x14ac:dyDescent="0.25">
      <c r="A192" s="43" t="s">
        <v>147</v>
      </c>
      <c r="B192" s="43"/>
      <c r="C192" s="43"/>
      <c r="D192" s="43"/>
      <c r="E192" s="43"/>
      <c r="F192" s="43"/>
      <c r="G192" s="43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19"/>
    </row>
    <row r="193" spans="1:20" ht="12.75" customHeight="1" x14ac:dyDescent="0.25">
      <c r="A193" s="44" t="s">
        <v>6</v>
      </c>
      <c r="B193" s="44" t="s">
        <v>7</v>
      </c>
      <c r="C193" s="45" t="s">
        <v>8</v>
      </c>
      <c r="D193" s="46" t="s">
        <v>9</v>
      </c>
      <c r="E193" s="46"/>
      <c r="F193" s="46"/>
      <c r="G193" s="45" t="s">
        <v>10</v>
      </c>
      <c r="H193" s="47" t="s">
        <v>11</v>
      </c>
      <c r="I193" s="47"/>
      <c r="J193" s="47"/>
      <c r="K193" s="47"/>
      <c r="L193" s="47"/>
      <c r="M193" s="47" t="s">
        <v>12</v>
      </c>
      <c r="N193" s="47"/>
      <c r="O193" s="47"/>
      <c r="P193" s="47"/>
      <c r="Q193" s="20"/>
      <c r="R193" s="20"/>
      <c r="S193" s="20"/>
      <c r="T193" s="19"/>
    </row>
    <row r="194" spans="1:20" ht="12.75" customHeight="1" x14ac:dyDescent="0.25">
      <c r="A194" s="44"/>
      <c r="B194" s="44"/>
      <c r="C194" s="44"/>
      <c r="D194" s="6" t="s">
        <v>13</v>
      </c>
      <c r="E194" s="6" t="s">
        <v>14</v>
      </c>
      <c r="F194" s="6" t="s">
        <v>15</v>
      </c>
      <c r="G194" s="45"/>
      <c r="H194" s="21" t="s">
        <v>16</v>
      </c>
      <c r="I194" s="21" t="s">
        <v>17</v>
      </c>
      <c r="J194" s="21" t="s">
        <v>18</v>
      </c>
      <c r="K194" s="21" t="s">
        <v>19</v>
      </c>
      <c r="L194" s="21" t="s">
        <v>20</v>
      </c>
      <c r="M194" s="21" t="s">
        <v>21</v>
      </c>
      <c r="N194" s="21" t="s">
        <v>22</v>
      </c>
      <c r="O194" s="21" t="s">
        <v>23</v>
      </c>
      <c r="P194" s="21" t="s">
        <v>24</v>
      </c>
      <c r="Q194" s="21" t="s">
        <v>25</v>
      </c>
      <c r="R194" s="21" t="s">
        <v>26</v>
      </c>
      <c r="S194" s="21" t="s">
        <v>27</v>
      </c>
      <c r="T194" s="32" t="s">
        <v>28</v>
      </c>
    </row>
    <row r="195" spans="1:20" ht="12.75" customHeight="1" x14ac:dyDescent="0.25">
      <c r="A195" s="6">
        <v>1</v>
      </c>
      <c r="B195" s="6">
        <v>2</v>
      </c>
      <c r="C195" s="6">
        <v>3</v>
      </c>
      <c r="D195" s="6">
        <v>4</v>
      </c>
      <c r="E195" s="6">
        <v>5</v>
      </c>
      <c r="F195" s="6">
        <v>6</v>
      </c>
      <c r="G195" s="6">
        <v>7</v>
      </c>
      <c r="H195" s="21">
        <v>8</v>
      </c>
      <c r="I195" s="21">
        <v>9</v>
      </c>
      <c r="J195" s="21">
        <v>10</v>
      </c>
      <c r="K195" s="21">
        <v>11</v>
      </c>
      <c r="L195" s="21">
        <v>12</v>
      </c>
      <c r="M195" s="21">
        <v>13</v>
      </c>
      <c r="N195" s="21">
        <v>14</v>
      </c>
      <c r="O195" s="21">
        <v>15</v>
      </c>
      <c r="P195" s="21">
        <v>16</v>
      </c>
      <c r="Q195" s="21">
        <v>17</v>
      </c>
      <c r="R195" s="21">
        <v>18</v>
      </c>
      <c r="S195" s="21">
        <v>19</v>
      </c>
      <c r="T195" s="32">
        <v>20</v>
      </c>
    </row>
    <row r="196" spans="1:20" ht="12.75" customHeight="1" x14ac:dyDescent="0.25">
      <c r="A196" s="42" t="s">
        <v>29</v>
      </c>
      <c r="B196" s="42"/>
      <c r="C196" s="42"/>
      <c r="D196" s="42"/>
      <c r="E196" s="42"/>
      <c r="F196" s="42"/>
      <c r="G196" s="42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33"/>
    </row>
    <row r="197" spans="1:20" ht="12.75" customHeight="1" x14ac:dyDescent="0.25">
      <c r="A197" s="9" t="s">
        <v>148</v>
      </c>
      <c r="B197" s="9" t="s">
        <v>31</v>
      </c>
      <c r="C197" s="10">
        <v>110</v>
      </c>
      <c r="D197" s="10">
        <v>15.29</v>
      </c>
      <c r="E197" s="10">
        <v>7.15</v>
      </c>
      <c r="F197" s="10">
        <v>4.4000000000000004</v>
      </c>
      <c r="G197" s="10">
        <v>145.19999999999999</v>
      </c>
      <c r="H197" s="11">
        <v>6.0999999999999999E-2</v>
      </c>
      <c r="I197" s="11">
        <v>0.122</v>
      </c>
      <c r="J197" s="11">
        <v>1.173</v>
      </c>
      <c r="K197" s="11">
        <v>28.05</v>
      </c>
      <c r="L197" s="11">
        <v>0.59</v>
      </c>
      <c r="M197" s="11">
        <v>174.57</v>
      </c>
      <c r="N197" s="11">
        <v>16.87</v>
      </c>
      <c r="O197" s="11">
        <v>27.17</v>
      </c>
      <c r="P197" s="11">
        <v>2.42</v>
      </c>
      <c r="Q197" s="11">
        <v>354.75</v>
      </c>
      <c r="R197" s="11">
        <v>19.25</v>
      </c>
      <c r="S197" s="11">
        <v>0.35</v>
      </c>
      <c r="T197" s="33">
        <v>68.75</v>
      </c>
    </row>
    <row r="198" spans="1:20" ht="12.75" customHeight="1" x14ac:dyDescent="0.25">
      <c r="A198" s="9" t="s">
        <v>74</v>
      </c>
      <c r="B198" s="9" t="s">
        <v>97</v>
      </c>
      <c r="C198" s="9">
        <v>180</v>
      </c>
      <c r="D198" s="9">
        <v>5.4</v>
      </c>
      <c r="E198" s="9">
        <v>8.1</v>
      </c>
      <c r="F198" s="9">
        <v>26.82</v>
      </c>
      <c r="G198" s="9">
        <v>205.2</v>
      </c>
      <c r="H198" s="11">
        <v>0.28000000000000003</v>
      </c>
      <c r="I198" s="11">
        <v>0.18</v>
      </c>
      <c r="J198" s="11"/>
      <c r="K198" s="11">
        <v>23.04</v>
      </c>
      <c r="L198" s="11">
        <v>0.56999999999999995</v>
      </c>
      <c r="M198" s="11">
        <v>197.24</v>
      </c>
      <c r="N198" s="11">
        <v>18</v>
      </c>
      <c r="O198" s="11">
        <v>144</v>
      </c>
      <c r="P198" s="11">
        <v>5.08</v>
      </c>
      <c r="Q198" s="11">
        <v>262.8</v>
      </c>
      <c r="R198" s="11">
        <v>26.75</v>
      </c>
      <c r="S198" s="11">
        <v>4.2</v>
      </c>
      <c r="T198" s="33">
        <v>19.190000000000001</v>
      </c>
    </row>
    <row r="199" spans="1:20" ht="12.75" customHeight="1" x14ac:dyDescent="0.25">
      <c r="A199" s="12" t="s">
        <v>34</v>
      </c>
      <c r="B199" s="9" t="s">
        <v>35</v>
      </c>
      <c r="C199" s="10">
        <v>200</v>
      </c>
      <c r="D199" s="10">
        <v>7.0000000000000007E-2</v>
      </c>
      <c r="E199" s="10">
        <v>0.01</v>
      </c>
      <c r="F199" s="10">
        <v>15.31</v>
      </c>
      <c r="G199" s="10">
        <v>61.62</v>
      </c>
      <c r="H199" s="11">
        <v>0.04</v>
      </c>
      <c r="I199" s="11">
        <v>0.01</v>
      </c>
      <c r="J199" s="11">
        <v>2.8</v>
      </c>
      <c r="K199" s="11">
        <v>0.38</v>
      </c>
      <c r="L199" s="11">
        <v>0.01</v>
      </c>
      <c r="M199" s="11">
        <v>3.54</v>
      </c>
      <c r="N199" s="11">
        <v>6.25</v>
      </c>
      <c r="O199" s="11">
        <v>4.5999999999999996</v>
      </c>
      <c r="P199" s="11">
        <v>0.28999999999999998</v>
      </c>
      <c r="Q199" s="11">
        <v>30</v>
      </c>
      <c r="R199" s="11"/>
      <c r="S199" s="11">
        <v>0.02</v>
      </c>
      <c r="T199" s="11">
        <v>0.7</v>
      </c>
    </row>
    <row r="200" spans="1:20" ht="12.75" customHeight="1" x14ac:dyDescent="0.25">
      <c r="A200" s="14" t="s">
        <v>36</v>
      </c>
      <c r="B200" s="9" t="s">
        <v>37</v>
      </c>
      <c r="C200" s="10">
        <v>60</v>
      </c>
      <c r="D200" s="10">
        <v>4.5599999999999996</v>
      </c>
      <c r="E200" s="10">
        <v>0.48</v>
      </c>
      <c r="F200" s="10">
        <v>29.51</v>
      </c>
      <c r="G200" s="10">
        <v>141</v>
      </c>
      <c r="H200" s="9">
        <v>0.06</v>
      </c>
      <c r="I200" s="9"/>
      <c r="J200" s="9"/>
      <c r="K200" s="9"/>
      <c r="L200" s="9">
        <v>0.65</v>
      </c>
      <c r="M200" s="9">
        <v>12</v>
      </c>
      <c r="N200" s="9">
        <v>39</v>
      </c>
      <c r="O200" s="9">
        <v>8.4</v>
      </c>
      <c r="P200" s="9">
        <v>0.65</v>
      </c>
      <c r="Q200" s="9">
        <v>46.14</v>
      </c>
      <c r="R200" s="9">
        <v>2.08</v>
      </c>
      <c r="S200" s="9">
        <v>3.36</v>
      </c>
      <c r="T200" s="9">
        <v>1.05</v>
      </c>
    </row>
    <row r="201" spans="1:20" ht="12.75" customHeight="1" x14ac:dyDescent="0.25">
      <c r="A201" s="7"/>
      <c r="B201" s="9" t="s">
        <v>38</v>
      </c>
      <c r="C201" s="10">
        <f t="shared" ref="C201:T201" si="24">C197+C198+C199+C200</f>
        <v>550</v>
      </c>
      <c r="D201" s="10">
        <f t="shared" si="24"/>
        <v>25.319999999999997</v>
      </c>
      <c r="E201" s="10">
        <f t="shared" si="24"/>
        <v>15.74</v>
      </c>
      <c r="F201" s="10">
        <f t="shared" si="24"/>
        <v>76.040000000000006</v>
      </c>
      <c r="G201" s="10">
        <f t="shared" si="24"/>
        <v>553.02</v>
      </c>
      <c r="H201" s="10">
        <f t="shared" si="24"/>
        <v>0.441</v>
      </c>
      <c r="I201" s="10">
        <f t="shared" si="24"/>
        <v>0.312</v>
      </c>
      <c r="J201" s="10">
        <f t="shared" si="24"/>
        <v>3.9729999999999999</v>
      </c>
      <c r="K201" s="10">
        <f t="shared" si="24"/>
        <v>51.470000000000006</v>
      </c>
      <c r="L201" s="10">
        <f t="shared" si="24"/>
        <v>1.8199999999999998</v>
      </c>
      <c r="M201" s="10">
        <f t="shared" si="24"/>
        <v>387.35</v>
      </c>
      <c r="N201" s="10">
        <f t="shared" si="24"/>
        <v>80.12</v>
      </c>
      <c r="O201" s="10">
        <f t="shared" si="24"/>
        <v>184.17000000000002</v>
      </c>
      <c r="P201" s="10">
        <f t="shared" si="24"/>
        <v>8.44</v>
      </c>
      <c r="Q201" s="10">
        <f t="shared" si="24"/>
        <v>693.68999999999994</v>
      </c>
      <c r="R201" s="10">
        <f t="shared" si="24"/>
        <v>48.08</v>
      </c>
      <c r="S201" s="10">
        <f t="shared" si="24"/>
        <v>7.93</v>
      </c>
      <c r="T201" s="10">
        <f t="shared" si="24"/>
        <v>89.69</v>
      </c>
    </row>
    <row r="202" spans="1:20" ht="12.75" customHeight="1" x14ac:dyDescent="0.25">
      <c r="A202" s="42" t="s">
        <v>39</v>
      </c>
      <c r="B202" s="42"/>
      <c r="C202" s="42"/>
      <c r="D202" s="42"/>
      <c r="E202" s="42"/>
      <c r="F202" s="42"/>
      <c r="G202" s="42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33"/>
    </row>
    <row r="203" spans="1:20" ht="12.75" customHeight="1" x14ac:dyDescent="0.25">
      <c r="A203" s="11" t="s">
        <v>149</v>
      </c>
      <c r="B203" s="11" t="s">
        <v>150</v>
      </c>
      <c r="C203" s="11">
        <v>100</v>
      </c>
      <c r="D203" s="11">
        <v>1.03</v>
      </c>
      <c r="E203" s="11">
        <v>8.85</v>
      </c>
      <c r="F203" s="11">
        <v>10.48</v>
      </c>
      <c r="G203" s="11">
        <v>125.77</v>
      </c>
      <c r="H203" s="11">
        <v>0</v>
      </c>
      <c r="I203" s="11"/>
      <c r="J203" s="11">
        <v>22.47</v>
      </c>
      <c r="K203" s="11"/>
      <c r="L203" s="11">
        <v>0</v>
      </c>
      <c r="M203" s="11">
        <v>0</v>
      </c>
      <c r="N203" s="11">
        <v>32.799999999999997</v>
      </c>
      <c r="O203" s="11">
        <v>17.45</v>
      </c>
      <c r="P203" s="11">
        <v>1.28</v>
      </c>
      <c r="Q203" s="11"/>
      <c r="R203" s="11"/>
      <c r="S203" s="11"/>
      <c r="T203" s="11"/>
    </row>
    <row r="204" spans="1:20" ht="12.75" customHeight="1" x14ac:dyDescent="0.25">
      <c r="A204" s="15" t="s">
        <v>151</v>
      </c>
      <c r="B204" s="16" t="s">
        <v>152</v>
      </c>
      <c r="C204" s="17">
        <v>250</v>
      </c>
      <c r="D204" s="17">
        <v>2.42</v>
      </c>
      <c r="E204" s="17">
        <v>3.61</v>
      </c>
      <c r="F204" s="17">
        <v>13.42</v>
      </c>
      <c r="G204" s="17">
        <v>95.86</v>
      </c>
      <c r="H204" s="11">
        <v>7.4999999999999997E-2</v>
      </c>
      <c r="I204" s="11">
        <v>0</v>
      </c>
      <c r="J204" s="11">
        <v>5.3</v>
      </c>
      <c r="K204" s="11">
        <v>1.0999999999999999E-2</v>
      </c>
      <c r="L204" s="11">
        <v>1.22</v>
      </c>
      <c r="M204" s="11">
        <v>56.48</v>
      </c>
      <c r="N204" s="11">
        <v>25.41</v>
      </c>
      <c r="O204" s="11">
        <v>18.11</v>
      </c>
      <c r="P204" s="11">
        <v>0.69</v>
      </c>
      <c r="Q204" s="11">
        <v>0</v>
      </c>
      <c r="R204" s="11">
        <v>0</v>
      </c>
      <c r="S204" s="11">
        <v>0</v>
      </c>
      <c r="T204" s="33">
        <v>0</v>
      </c>
    </row>
    <row r="205" spans="1:20" ht="12.75" customHeight="1" x14ac:dyDescent="0.25">
      <c r="A205" s="15" t="s">
        <v>112</v>
      </c>
      <c r="B205" s="16" t="s">
        <v>113</v>
      </c>
      <c r="C205" s="17">
        <v>100</v>
      </c>
      <c r="D205" s="17">
        <v>9.35</v>
      </c>
      <c r="E205" s="17">
        <v>4.55</v>
      </c>
      <c r="F205" s="17">
        <v>7.76</v>
      </c>
      <c r="G205" s="17">
        <v>113</v>
      </c>
      <c r="H205" s="11">
        <v>0.03</v>
      </c>
      <c r="I205" s="11">
        <v>6.6000000000000003E-2</v>
      </c>
      <c r="J205" s="11">
        <v>8.7999999999999995E-2</v>
      </c>
      <c r="K205" s="11">
        <v>13.43</v>
      </c>
      <c r="L205" s="11">
        <v>2.6</v>
      </c>
      <c r="M205" s="11">
        <v>151.04</v>
      </c>
      <c r="N205" s="11">
        <v>50</v>
      </c>
      <c r="O205" s="11">
        <v>22</v>
      </c>
      <c r="P205" s="11">
        <v>1</v>
      </c>
      <c r="Q205" s="11">
        <v>16.87</v>
      </c>
      <c r="R205" s="11">
        <v>54.16</v>
      </c>
      <c r="S205" s="11">
        <v>18.329999999999998</v>
      </c>
      <c r="T205" s="33">
        <v>188.54</v>
      </c>
    </row>
    <row r="206" spans="1:20" ht="12.75" customHeight="1" x14ac:dyDescent="0.25">
      <c r="A206" s="12" t="s">
        <v>87</v>
      </c>
      <c r="B206" s="13" t="s">
        <v>88</v>
      </c>
      <c r="C206" s="10">
        <v>180</v>
      </c>
      <c r="D206" s="10">
        <v>3.78</v>
      </c>
      <c r="E206" s="10">
        <v>7.92</v>
      </c>
      <c r="F206" s="10">
        <v>19.62</v>
      </c>
      <c r="G206" s="10">
        <v>165.6</v>
      </c>
      <c r="H206" s="11">
        <v>0.16200000000000001</v>
      </c>
      <c r="I206" s="11">
        <v>0</v>
      </c>
      <c r="J206" s="11">
        <v>6.12</v>
      </c>
      <c r="K206" s="11">
        <v>5.3999999999999999E-2</v>
      </c>
      <c r="L206" s="11">
        <v>0.18</v>
      </c>
      <c r="M206" s="11">
        <v>102.6</v>
      </c>
      <c r="N206" s="11">
        <v>46.8</v>
      </c>
      <c r="O206" s="11">
        <v>34.200000000000003</v>
      </c>
      <c r="P206" s="11">
        <v>1.26</v>
      </c>
      <c r="Q206" s="11"/>
      <c r="R206" s="11">
        <v>0</v>
      </c>
      <c r="S206" s="11">
        <v>0</v>
      </c>
      <c r="T206" s="11">
        <v>0</v>
      </c>
    </row>
    <row r="207" spans="1:20" ht="16.149999999999999" customHeight="1" x14ac:dyDescent="0.25">
      <c r="A207" s="12" t="s">
        <v>46</v>
      </c>
      <c r="B207" s="13" t="s">
        <v>47</v>
      </c>
      <c r="C207" s="10">
        <v>180</v>
      </c>
      <c r="D207" s="10">
        <v>1.22</v>
      </c>
      <c r="E207" s="10">
        <v>0</v>
      </c>
      <c r="F207" s="10">
        <v>26.12</v>
      </c>
      <c r="G207" s="10">
        <v>104.57</v>
      </c>
      <c r="H207" s="11"/>
      <c r="I207" s="11">
        <v>0</v>
      </c>
      <c r="J207" s="11"/>
      <c r="K207" s="11">
        <v>0</v>
      </c>
      <c r="L207" s="11"/>
      <c r="M207" s="11"/>
      <c r="N207" s="11">
        <v>8.9</v>
      </c>
      <c r="O207" s="11">
        <v>0</v>
      </c>
      <c r="P207" s="11">
        <v>2.7E-2</v>
      </c>
      <c r="Q207" s="11"/>
      <c r="R207" s="11"/>
      <c r="S207" s="11"/>
      <c r="T207" s="11"/>
    </row>
    <row r="208" spans="1:20" ht="12.75" customHeight="1" x14ac:dyDescent="0.25">
      <c r="A208" s="14" t="s">
        <v>36</v>
      </c>
      <c r="B208" s="9" t="s">
        <v>37</v>
      </c>
      <c r="C208" s="10">
        <v>50</v>
      </c>
      <c r="D208" s="10">
        <v>3.8</v>
      </c>
      <c r="E208" s="10">
        <v>0.4</v>
      </c>
      <c r="F208" s="10">
        <v>24.6</v>
      </c>
      <c r="G208" s="10">
        <v>117.5</v>
      </c>
      <c r="H208" s="11">
        <v>0.05</v>
      </c>
      <c r="I208" s="11"/>
      <c r="J208" s="11"/>
      <c r="K208" s="11"/>
      <c r="L208" s="11">
        <v>0.55000000000000004</v>
      </c>
      <c r="M208" s="11">
        <v>10</v>
      </c>
      <c r="N208" s="11">
        <v>32.5</v>
      </c>
      <c r="O208" s="11">
        <v>7</v>
      </c>
      <c r="P208" s="11">
        <v>0.55000000000000004</v>
      </c>
      <c r="Q208" s="11">
        <v>38.450000000000003</v>
      </c>
      <c r="R208" s="11">
        <v>1.75</v>
      </c>
      <c r="S208" s="11">
        <v>2.8</v>
      </c>
      <c r="T208" s="33">
        <v>0.87</v>
      </c>
    </row>
    <row r="209" spans="1:20" ht="12.75" customHeight="1" x14ac:dyDescent="0.25">
      <c r="A209" s="14" t="s">
        <v>48</v>
      </c>
      <c r="B209" s="9" t="s">
        <v>49</v>
      </c>
      <c r="C209" s="10">
        <v>40</v>
      </c>
      <c r="D209" s="10">
        <v>2.64</v>
      </c>
      <c r="E209" s="10">
        <v>0.48</v>
      </c>
      <c r="F209" s="10">
        <v>13.6</v>
      </c>
      <c r="G209" s="10">
        <v>72.400000000000006</v>
      </c>
      <c r="H209" s="11">
        <v>7.1999999999999995E-2</v>
      </c>
      <c r="I209" s="11">
        <v>3.5999999999999997E-2</v>
      </c>
      <c r="J209" s="11"/>
      <c r="K209" s="11"/>
      <c r="L209" s="11"/>
      <c r="M209" s="11">
        <v>62.4</v>
      </c>
      <c r="N209" s="11">
        <v>14</v>
      </c>
      <c r="O209" s="11">
        <v>18.8</v>
      </c>
      <c r="P209" s="11">
        <v>1.56</v>
      </c>
      <c r="Q209" s="11">
        <v>97.6</v>
      </c>
      <c r="R209" s="11">
        <v>1.28</v>
      </c>
      <c r="S209" s="11">
        <v>2.2000000000000002</v>
      </c>
      <c r="T209" s="11">
        <v>9.6</v>
      </c>
    </row>
    <row r="210" spans="1:20" ht="12.75" customHeight="1" x14ac:dyDescent="0.25">
      <c r="A210" s="7"/>
      <c r="B210" s="9" t="s">
        <v>50</v>
      </c>
      <c r="C210" s="10">
        <f t="shared" ref="C210:T210" si="25">C203+C204+C205+C206+C207+C208+C209</f>
        <v>900</v>
      </c>
      <c r="D210" s="10">
        <f t="shared" si="25"/>
        <v>24.240000000000002</v>
      </c>
      <c r="E210" s="10">
        <f t="shared" si="25"/>
        <v>25.81</v>
      </c>
      <c r="F210" s="10">
        <f t="shared" si="25"/>
        <v>115.6</v>
      </c>
      <c r="G210" s="10">
        <f t="shared" si="25"/>
        <v>794.69999999999993</v>
      </c>
      <c r="H210" s="10">
        <f t="shared" si="25"/>
        <v>0.38900000000000001</v>
      </c>
      <c r="I210" s="10">
        <f t="shared" si="25"/>
        <v>0.10200000000000001</v>
      </c>
      <c r="J210" s="10">
        <f t="shared" si="25"/>
        <v>33.978000000000002</v>
      </c>
      <c r="K210" s="10">
        <f t="shared" si="25"/>
        <v>13.494999999999999</v>
      </c>
      <c r="L210" s="10">
        <f t="shared" si="25"/>
        <v>4.55</v>
      </c>
      <c r="M210" s="10">
        <f t="shared" si="25"/>
        <v>382.52</v>
      </c>
      <c r="N210" s="10">
        <f t="shared" si="25"/>
        <v>210.41</v>
      </c>
      <c r="O210" s="10">
        <f t="shared" si="25"/>
        <v>117.56</v>
      </c>
      <c r="P210" s="10">
        <f t="shared" si="25"/>
        <v>6.3669999999999991</v>
      </c>
      <c r="Q210" s="10">
        <f t="shared" si="25"/>
        <v>152.92000000000002</v>
      </c>
      <c r="R210" s="10">
        <f t="shared" si="25"/>
        <v>57.19</v>
      </c>
      <c r="S210" s="10">
        <f t="shared" si="25"/>
        <v>23.33</v>
      </c>
      <c r="T210" s="10">
        <f t="shared" si="25"/>
        <v>199.01</v>
      </c>
    </row>
    <row r="211" spans="1:20" ht="12.75" customHeight="1" x14ac:dyDescent="0.25">
      <c r="A211" s="42" t="s">
        <v>51</v>
      </c>
      <c r="B211" s="42"/>
      <c r="C211" s="42"/>
      <c r="D211" s="42"/>
      <c r="E211" s="42"/>
      <c r="F211" s="42"/>
      <c r="G211" s="42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33"/>
    </row>
    <row r="212" spans="1:20" ht="12.75" customHeight="1" x14ac:dyDescent="0.25">
      <c r="A212" s="12" t="s">
        <v>52</v>
      </c>
      <c r="B212" s="13" t="s">
        <v>53</v>
      </c>
      <c r="C212" s="9">
        <v>100</v>
      </c>
      <c r="D212" s="9">
        <v>0.4</v>
      </c>
      <c r="E212" s="9">
        <v>0.4</v>
      </c>
      <c r="F212" s="9">
        <v>9.8000000000000007</v>
      </c>
      <c r="G212" s="9">
        <v>47</v>
      </c>
      <c r="H212" s="11">
        <v>0.03</v>
      </c>
      <c r="I212" s="11">
        <v>0</v>
      </c>
      <c r="J212" s="11">
        <v>10</v>
      </c>
      <c r="K212" s="11">
        <v>0</v>
      </c>
      <c r="L212" s="11">
        <v>0.2</v>
      </c>
      <c r="M212" s="11">
        <v>11</v>
      </c>
      <c r="N212" s="11">
        <v>16</v>
      </c>
      <c r="O212" s="11">
        <v>9</v>
      </c>
      <c r="P212" s="11">
        <v>2.2000000000000002</v>
      </c>
      <c r="Q212" s="11">
        <v>0</v>
      </c>
      <c r="R212" s="11">
        <v>0</v>
      </c>
      <c r="S212" s="11">
        <v>0</v>
      </c>
      <c r="T212" s="11">
        <v>0</v>
      </c>
    </row>
    <row r="213" spans="1:20" ht="12.75" customHeight="1" x14ac:dyDescent="0.25">
      <c r="A213" s="12" t="s">
        <v>116</v>
      </c>
      <c r="B213" s="13" t="s">
        <v>144</v>
      </c>
      <c r="C213" s="10">
        <v>200</v>
      </c>
      <c r="D213" s="10">
        <v>0.2</v>
      </c>
      <c r="E213" s="10">
        <v>0</v>
      </c>
      <c r="F213" s="10">
        <v>35.799999999999997</v>
      </c>
      <c r="G213" s="10">
        <v>142</v>
      </c>
      <c r="H213" s="11">
        <v>0.02</v>
      </c>
      <c r="I213" s="11"/>
      <c r="J213" s="11">
        <v>4.3</v>
      </c>
      <c r="K213" s="11">
        <v>1.2</v>
      </c>
      <c r="L213" s="11">
        <v>0.2</v>
      </c>
      <c r="M213" s="11">
        <v>16</v>
      </c>
      <c r="N213" s="11">
        <v>22</v>
      </c>
      <c r="O213" s="11">
        <v>14</v>
      </c>
      <c r="P213" s="11">
        <v>1.1000000000000001</v>
      </c>
      <c r="Q213" s="11">
        <v>91.6</v>
      </c>
      <c r="R213" s="11">
        <v>0.87</v>
      </c>
      <c r="S213" s="11">
        <v>0.1</v>
      </c>
      <c r="T213" s="11">
        <v>3.13</v>
      </c>
    </row>
    <row r="214" spans="1:20" ht="12.75" customHeight="1" x14ac:dyDescent="0.25">
      <c r="A214" s="12" t="s">
        <v>56</v>
      </c>
      <c r="B214" s="13" t="s">
        <v>57</v>
      </c>
      <c r="C214" s="9">
        <v>100</v>
      </c>
      <c r="D214" s="9">
        <v>7</v>
      </c>
      <c r="E214" s="9">
        <v>11.1</v>
      </c>
      <c r="F214" s="9">
        <v>44.21</v>
      </c>
      <c r="G214" s="9">
        <v>327.9</v>
      </c>
      <c r="H214" s="11">
        <v>0.16</v>
      </c>
      <c r="I214" s="11">
        <v>8.4000000000000005E-2</v>
      </c>
      <c r="J214" s="11"/>
      <c r="K214" s="11">
        <v>31.9</v>
      </c>
      <c r="L214" s="11">
        <v>1.44</v>
      </c>
      <c r="M214" s="11">
        <v>63.34</v>
      </c>
      <c r="N214" s="11">
        <v>25.18</v>
      </c>
      <c r="O214" s="11">
        <v>15.8</v>
      </c>
      <c r="P214" s="11">
        <v>1.54</v>
      </c>
      <c r="Q214" s="11">
        <v>50</v>
      </c>
      <c r="R214" s="11">
        <v>1.41</v>
      </c>
      <c r="S214" s="11">
        <v>4.71</v>
      </c>
      <c r="T214" s="11">
        <v>18.559999999999999</v>
      </c>
    </row>
    <row r="215" spans="1:20" ht="12.75" customHeight="1" x14ac:dyDescent="0.25">
      <c r="A215" s="7"/>
      <c r="B215" s="9" t="s">
        <v>58</v>
      </c>
      <c r="C215" s="9">
        <f t="shared" ref="C215:T215" si="26">C212+C213+C214</f>
        <v>400</v>
      </c>
      <c r="D215" s="9">
        <f t="shared" si="26"/>
        <v>7.6</v>
      </c>
      <c r="E215" s="9">
        <f t="shared" si="26"/>
        <v>11.5</v>
      </c>
      <c r="F215" s="9">
        <f t="shared" si="26"/>
        <v>89.81</v>
      </c>
      <c r="G215" s="9">
        <f t="shared" si="26"/>
        <v>516.9</v>
      </c>
      <c r="H215" s="9">
        <f t="shared" si="26"/>
        <v>0.21000000000000002</v>
      </c>
      <c r="I215" s="9">
        <f t="shared" si="26"/>
        <v>8.4000000000000005E-2</v>
      </c>
      <c r="J215" s="9">
        <f t="shared" si="26"/>
        <v>14.3</v>
      </c>
      <c r="K215" s="9">
        <f t="shared" si="26"/>
        <v>33.1</v>
      </c>
      <c r="L215" s="9">
        <f t="shared" si="26"/>
        <v>1.8399999999999999</v>
      </c>
      <c r="M215" s="9">
        <f t="shared" si="26"/>
        <v>90.34</v>
      </c>
      <c r="N215" s="9">
        <f t="shared" si="26"/>
        <v>63.18</v>
      </c>
      <c r="O215" s="9">
        <f t="shared" si="26"/>
        <v>38.799999999999997</v>
      </c>
      <c r="P215" s="9">
        <f t="shared" si="26"/>
        <v>4.84</v>
      </c>
      <c r="Q215" s="9">
        <f t="shared" si="26"/>
        <v>141.6</v>
      </c>
      <c r="R215" s="9">
        <f t="shared" si="26"/>
        <v>2.2799999999999998</v>
      </c>
      <c r="S215" s="9">
        <f t="shared" si="26"/>
        <v>4.8099999999999996</v>
      </c>
      <c r="T215" s="9">
        <f t="shared" si="26"/>
        <v>21.689999999999998</v>
      </c>
    </row>
    <row r="216" spans="1:20" ht="12.75" customHeight="1" x14ac:dyDescent="0.25">
      <c r="A216" s="34"/>
      <c r="B216" s="9" t="s">
        <v>59</v>
      </c>
      <c r="C216" s="9">
        <f t="shared" ref="C216:T216" si="27">C201+C210+C215</f>
        <v>1850</v>
      </c>
      <c r="D216" s="9">
        <f t="shared" si="27"/>
        <v>57.160000000000004</v>
      </c>
      <c r="E216" s="9">
        <f t="shared" si="27"/>
        <v>53.05</v>
      </c>
      <c r="F216" s="9">
        <f t="shared" si="27"/>
        <v>281.45</v>
      </c>
      <c r="G216" s="9">
        <f t="shared" si="27"/>
        <v>1864.62</v>
      </c>
      <c r="H216" s="9">
        <f t="shared" si="27"/>
        <v>1.04</v>
      </c>
      <c r="I216" s="9">
        <f t="shared" si="27"/>
        <v>0.49800000000000005</v>
      </c>
      <c r="J216" s="9">
        <f t="shared" si="27"/>
        <v>52.251000000000005</v>
      </c>
      <c r="K216" s="9">
        <f t="shared" si="27"/>
        <v>98.064999999999998</v>
      </c>
      <c r="L216" s="9">
        <f t="shared" si="27"/>
        <v>8.2099999999999991</v>
      </c>
      <c r="M216" s="9">
        <f t="shared" si="27"/>
        <v>860.21</v>
      </c>
      <c r="N216" s="9">
        <f t="shared" si="27"/>
        <v>353.71</v>
      </c>
      <c r="O216" s="9">
        <f t="shared" si="27"/>
        <v>340.53000000000003</v>
      </c>
      <c r="P216" s="9">
        <f t="shared" si="27"/>
        <v>19.646999999999998</v>
      </c>
      <c r="Q216" s="9">
        <f t="shared" si="27"/>
        <v>988.20999999999992</v>
      </c>
      <c r="R216" s="9">
        <f t="shared" si="27"/>
        <v>107.55</v>
      </c>
      <c r="S216" s="9">
        <f t="shared" si="27"/>
        <v>36.07</v>
      </c>
      <c r="T216" s="9">
        <f t="shared" si="27"/>
        <v>310.39</v>
      </c>
    </row>
    <row r="218" spans="1:20" ht="12.75" customHeight="1" x14ac:dyDescent="0.25">
      <c r="A218" s="46" t="s">
        <v>1</v>
      </c>
      <c r="B218" s="46"/>
      <c r="C218" s="46"/>
      <c r="D218" s="46"/>
      <c r="E218" s="46"/>
      <c r="F218" s="46"/>
      <c r="G218" s="46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ht="12.75" customHeight="1" x14ac:dyDescent="0.25">
      <c r="A219" s="46" t="s">
        <v>2</v>
      </c>
      <c r="B219" s="46"/>
      <c r="C219" s="46"/>
      <c r="D219" s="46"/>
      <c r="E219" s="46"/>
      <c r="F219" s="46"/>
      <c r="G219" s="46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1:20" ht="12.75" customHeight="1" x14ac:dyDescent="0.25">
      <c r="A220" s="46" t="s">
        <v>3</v>
      </c>
      <c r="B220" s="46"/>
      <c r="C220" s="46"/>
      <c r="D220" s="46"/>
      <c r="E220" s="46"/>
      <c r="F220" s="46"/>
      <c r="G220" s="46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1:20" ht="12.75" customHeight="1" x14ac:dyDescent="0.25">
      <c r="A221" s="46" t="s">
        <v>153</v>
      </c>
      <c r="B221" s="46"/>
      <c r="C221" s="46"/>
      <c r="D221" s="46"/>
      <c r="E221" s="46"/>
      <c r="F221" s="46"/>
      <c r="G221" s="46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1:20" ht="12.75" customHeight="1" x14ac:dyDescent="0.25">
      <c r="A222" s="43" t="s">
        <v>154</v>
      </c>
      <c r="B222" s="43"/>
      <c r="C222" s="43"/>
      <c r="D222" s="43"/>
      <c r="E222" s="43"/>
      <c r="F222" s="43"/>
      <c r="G222" s="43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1:20" ht="12.75" customHeight="1" x14ac:dyDescent="0.25">
      <c r="A223" s="44" t="s">
        <v>6</v>
      </c>
      <c r="B223" s="44" t="s">
        <v>7</v>
      </c>
      <c r="C223" s="45" t="s">
        <v>8</v>
      </c>
      <c r="D223" s="46" t="s">
        <v>9</v>
      </c>
      <c r="E223" s="46"/>
      <c r="F223" s="46"/>
      <c r="G223" s="45" t="s">
        <v>10</v>
      </c>
      <c r="H223" s="47" t="s">
        <v>11</v>
      </c>
      <c r="I223" s="47"/>
      <c r="J223" s="47"/>
      <c r="K223" s="47"/>
      <c r="L223" s="47"/>
      <c r="M223" s="47" t="s">
        <v>12</v>
      </c>
      <c r="N223" s="47"/>
      <c r="O223" s="47"/>
      <c r="P223" s="47"/>
      <c r="Q223" s="20"/>
      <c r="R223" s="20"/>
      <c r="S223" s="20"/>
      <c r="T223" s="20"/>
    </row>
    <row r="224" spans="1:20" ht="12.75" customHeight="1" x14ac:dyDescent="0.25">
      <c r="A224" s="44"/>
      <c r="B224" s="44"/>
      <c r="C224" s="44"/>
      <c r="D224" s="6" t="s">
        <v>13</v>
      </c>
      <c r="E224" s="6" t="s">
        <v>14</v>
      </c>
      <c r="F224" s="6" t="s">
        <v>15</v>
      </c>
      <c r="G224" s="45"/>
      <c r="H224" s="21" t="s">
        <v>16</v>
      </c>
      <c r="I224" s="21" t="s">
        <v>17</v>
      </c>
      <c r="J224" s="21" t="s">
        <v>18</v>
      </c>
      <c r="K224" s="21" t="s">
        <v>19</v>
      </c>
      <c r="L224" s="21" t="s">
        <v>20</v>
      </c>
      <c r="M224" s="21" t="s">
        <v>21</v>
      </c>
      <c r="N224" s="21" t="s">
        <v>22</v>
      </c>
      <c r="O224" s="21" t="s">
        <v>23</v>
      </c>
      <c r="P224" s="21" t="s">
        <v>24</v>
      </c>
      <c r="Q224" s="21" t="s">
        <v>25</v>
      </c>
      <c r="R224" s="21" t="s">
        <v>26</v>
      </c>
      <c r="S224" s="21" t="s">
        <v>27</v>
      </c>
      <c r="T224" s="21" t="s">
        <v>28</v>
      </c>
    </row>
    <row r="225" spans="1:20" ht="12.75" customHeight="1" x14ac:dyDescent="0.25">
      <c r="A225" s="6">
        <v>1</v>
      </c>
      <c r="B225" s="6">
        <v>2</v>
      </c>
      <c r="C225" s="6">
        <v>3</v>
      </c>
      <c r="D225" s="6">
        <v>4</v>
      </c>
      <c r="E225" s="6">
        <v>5</v>
      </c>
      <c r="F225" s="6">
        <v>6</v>
      </c>
      <c r="G225" s="6">
        <v>7</v>
      </c>
      <c r="H225" s="21">
        <v>8</v>
      </c>
      <c r="I225" s="21">
        <v>9</v>
      </c>
      <c r="J225" s="21">
        <v>10</v>
      </c>
      <c r="K225" s="21">
        <v>11</v>
      </c>
      <c r="L225" s="21">
        <v>12</v>
      </c>
      <c r="M225" s="21">
        <v>13</v>
      </c>
      <c r="N225" s="21">
        <v>14</v>
      </c>
      <c r="O225" s="21">
        <v>15</v>
      </c>
      <c r="P225" s="21">
        <v>16</v>
      </c>
      <c r="Q225" s="21">
        <v>17</v>
      </c>
      <c r="R225" s="21">
        <v>18</v>
      </c>
      <c r="S225" s="21">
        <v>19</v>
      </c>
      <c r="T225" s="21">
        <v>20</v>
      </c>
    </row>
    <row r="226" spans="1:20" ht="12.75" customHeight="1" x14ac:dyDescent="0.25">
      <c r="A226" s="42" t="s">
        <v>29</v>
      </c>
      <c r="B226" s="42"/>
      <c r="C226" s="42"/>
      <c r="D226" s="42"/>
      <c r="E226" s="42"/>
      <c r="F226" s="42"/>
      <c r="G226" s="42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ht="12.75" customHeight="1" x14ac:dyDescent="0.25">
      <c r="A227" s="9" t="s">
        <v>155</v>
      </c>
      <c r="B227" s="13" t="s">
        <v>156</v>
      </c>
      <c r="C227" s="10">
        <v>100</v>
      </c>
      <c r="D227" s="9">
        <v>5.78</v>
      </c>
      <c r="E227" s="9">
        <v>10.54</v>
      </c>
      <c r="F227" s="9">
        <v>7.98</v>
      </c>
      <c r="G227" s="9">
        <v>166.36</v>
      </c>
      <c r="H227" s="11">
        <v>2.7E-2</v>
      </c>
      <c r="I227" s="11">
        <v>3.5999999999999997E-2</v>
      </c>
      <c r="J227" s="11">
        <v>0.44</v>
      </c>
      <c r="K227" s="11">
        <v>3.43</v>
      </c>
      <c r="L227" s="11">
        <v>0.28999999999999998</v>
      </c>
      <c r="M227" s="11">
        <v>54.54</v>
      </c>
      <c r="N227" s="11">
        <v>22.54</v>
      </c>
      <c r="O227" s="11">
        <v>8.73</v>
      </c>
      <c r="P227" s="11">
        <v>0.65</v>
      </c>
      <c r="Q227" s="11">
        <v>125.09</v>
      </c>
      <c r="R227" s="11">
        <v>9.4499999999999993</v>
      </c>
      <c r="S227" s="11">
        <v>10.039999999999999</v>
      </c>
      <c r="T227" s="11">
        <v>56</v>
      </c>
    </row>
    <row r="228" spans="1:20" ht="12.75" customHeight="1" x14ac:dyDescent="0.25">
      <c r="A228" s="12" t="s">
        <v>32</v>
      </c>
      <c r="B228" s="13" t="s">
        <v>33</v>
      </c>
      <c r="C228" s="10">
        <v>200</v>
      </c>
      <c r="D228" s="10">
        <v>5.6</v>
      </c>
      <c r="E228" s="10">
        <v>6.56</v>
      </c>
      <c r="F228" s="10">
        <v>34.4</v>
      </c>
      <c r="G228" s="10">
        <v>235.2</v>
      </c>
      <c r="H228" s="11">
        <v>9.2999999999999999E-2</v>
      </c>
      <c r="I228" s="11">
        <v>2.7E-2</v>
      </c>
      <c r="J228" s="11"/>
      <c r="K228" s="11">
        <v>19.63</v>
      </c>
      <c r="L228" s="11">
        <v>1.056</v>
      </c>
      <c r="M228" s="11">
        <v>58.95</v>
      </c>
      <c r="N228" s="11">
        <v>13.96</v>
      </c>
      <c r="O228" s="11">
        <v>22.08</v>
      </c>
      <c r="P228" s="11">
        <v>1.226</v>
      </c>
      <c r="Q228" s="11"/>
      <c r="R228" s="11">
        <v>22.19</v>
      </c>
      <c r="S228" s="11">
        <v>0.12</v>
      </c>
      <c r="T228" s="11">
        <v>12.8</v>
      </c>
    </row>
    <row r="229" spans="1:20" ht="12.75" customHeight="1" x14ac:dyDescent="0.25">
      <c r="A229" s="12" t="s">
        <v>157</v>
      </c>
      <c r="B229" s="9" t="s">
        <v>158</v>
      </c>
      <c r="C229" s="9">
        <v>200</v>
      </c>
      <c r="D229" s="9">
        <v>0</v>
      </c>
      <c r="E229" s="9">
        <v>0</v>
      </c>
      <c r="F229" s="9">
        <v>23.2</v>
      </c>
      <c r="G229" s="9">
        <v>92.8</v>
      </c>
      <c r="H229" s="9">
        <v>0</v>
      </c>
      <c r="I229" s="9">
        <v>0</v>
      </c>
      <c r="J229" s="9">
        <v>7.8</v>
      </c>
      <c r="K229" s="9">
        <v>0</v>
      </c>
      <c r="L229" s="9"/>
      <c r="M229" s="9">
        <v>0</v>
      </c>
      <c r="N229" s="9">
        <v>11.4</v>
      </c>
      <c r="O229" s="9">
        <v>5.34</v>
      </c>
      <c r="P229" s="9">
        <v>1.2</v>
      </c>
      <c r="Q229" s="9">
        <v>0</v>
      </c>
      <c r="R229" s="9"/>
      <c r="S229" s="9"/>
      <c r="T229" s="9"/>
    </row>
    <row r="230" spans="1:20" ht="12.75" customHeight="1" x14ac:dyDescent="0.25">
      <c r="A230" s="14" t="s">
        <v>36</v>
      </c>
      <c r="B230" s="9" t="s">
        <v>37</v>
      </c>
      <c r="C230" s="10">
        <v>50</v>
      </c>
      <c r="D230" s="10">
        <v>3.8</v>
      </c>
      <c r="E230" s="10">
        <v>0.4</v>
      </c>
      <c r="F230" s="10">
        <v>24.6</v>
      </c>
      <c r="G230" s="10">
        <v>117.5</v>
      </c>
      <c r="H230" s="11">
        <v>0.05</v>
      </c>
      <c r="I230" s="11"/>
      <c r="J230" s="11"/>
      <c r="K230" s="11"/>
      <c r="L230" s="11">
        <v>0.55000000000000004</v>
      </c>
      <c r="M230" s="11">
        <v>10</v>
      </c>
      <c r="N230" s="11">
        <v>32.5</v>
      </c>
      <c r="O230" s="11">
        <v>7</v>
      </c>
      <c r="P230" s="11">
        <v>0.55000000000000004</v>
      </c>
      <c r="Q230" s="11">
        <v>38.450000000000003</v>
      </c>
      <c r="R230" s="11">
        <v>1.75</v>
      </c>
      <c r="S230" s="11">
        <v>2.8</v>
      </c>
      <c r="T230" s="33">
        <v>0.87</v>
      </c>
    </row>
    <row r="231" spans="1:20" ht="12.75" customHeight="1" x14ac:dyDescent="0.25">
      <c r="A231" s="7"/>
      <c r="B231" s="9" t="s">
        <v>38</v>
      </c>
      <c r="C231" s="10">
        <f t="shared" ref="C231:T231" si="28">C227+C228+C229+C230</f>
        <v>550</v>
      </c>
      <c r="D231" s="10">
        <f t="shared" si="28"/>
        <v>15.18</v>
      </c>
      <c r="E231" s="10">
        <f t="shared" si="28"/>
        <v>17.499999999999996</v>
      </c>
      <c r="F231" s="10">
        <f t="shared" si="28"/>
        <v>90.18</v>
      </c>
      <c r="G231" s="10">
        <f t="shared" si="28"/>
        <v>611.86</v>
      </c>
      <c r="H231" s="10">
        <f t="shared" si="28"/>
        <v>0.16999999999999998</v>
      </c>
      <c r="I231" s="10">
        <f t="shared" si="28"/>
        <v>6.3E-2</v>
      </c>
      <c r="J231" s="10">
        <f t="shared" si="28"/>
        <v>8.24</v>
      </c>
      <c r="K231" s="10">
        <f t="shared" si="28"/>
        <v>23.06</v>
      </c>
      <c r="L231" s="10">
        <f t="shared" si="28"/>
        <v>1.8960000000000001</v>
      </c>
      <c r="M231" s="10">
        <f t="shared" si="28"/>
        <v>123.49000000000001</v>
      </c>
      <c r="N231" s="10">
        <f t="shared" si="28"/>
        <v>80.400000000000006</v>
      </c>
      <c r="O231" s="10">
        <f t="shared" si="28"/>
        <v>43.15</v>
      </c>
      <c r="P231" s="10">
        <f t="shared" si="28"/>
        <v>3.6259999999999994</v>
      </c>
      <c r="Q231" s="10">
        <f t="shared" si="28"/>
        <v>163.54000000000002</v>
      </c>
      <c r="R231" s="10">
        <f t="shared" si="28"/>
        <v>33.39</v>
      </c>
      <c r="S231" s="10">
        <f t="shared" si="28"/>
        <v>12.959999999999997</v>
      </c>
      <c r="T231" s="10">
        <f t="shared" si="28"/>
        <v>69.67</v>
      </c>
    </row>
    <row r="232" spans="1:20" ht="12.75" customHeight="1" x14ac:dyDescent="0.25">
      <c r="A232" s="42" t="s">
        <v>39</v>
      </c>
      <c r="B232" s="42"/>
      <c r="C232" s="42"/>
      <c r="D232" s="42"/>
      <c r="E232" s="42"/>
      <c r="F232" s="42"/>
      <c r="G232" s="42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ht="12.75" customHeight="1" x14ac:dyDescent="0.25">
      <c r="A233" s="12" t="s">
        <v>68</v>
      </c>
      <c r="B233" s="8" t="s">
        <v>69</v>
      </c>
      <c r="C233" s="9">
        <v>100</v>
      </c>
      <c r="D233" s="9">
        <v>4.76</v>
      </c>
      <c r="E233" s="9">
        <v>11.4</v>
      </c>
      <c r="F233" s="9">
        <v>9.6</v>
      </c>
      <c r="G233" s="9">
        <v>154</v>
      </c>
      <c r="H233" s="11"/>
      <c r="I233" s="11"/>
      <c r="J233" s="11">
        <v>15.38</v>
      </c>
      <c r="K233" s="11"/>
      <c r="L233" s="11"/>
      <c r="M233" s="11"/>
      <c r="N233" s="11">
        <v>13</v>
      </c>
      <c r="O233" s="11">
        <v>18.329999999999998</v>
      </c>
      <c r="P233" s="11">
        <v>0.88</v>
      </c>
      <c r="Q233" s="11"/>
      <c r="R233" s="11"/>
      <c r="S233" s="11"/>
      <c r="T233" s="11"/>
    </row>
    <row r="234" spans="1:20" ht="12.75" customHeight="1" x14ac:dyDescent="0.25">
      <c r="A234" s="12" t="s">
        <v>93</v>
      </c>
      <c r="B234" s="13" t="s">
        <v>94</v>
      </c>
      <c r="C234" s="10">
        <v>250</v>
      </c>
      <c r="D234" s="9">
        <v>2.08</v>
      </c>
      <c r="E234" s="9">
        <v>6.32</v>
      </c>
      <c r="F234" s="9">
        <v>10.63</v>
      </c>
      <c r="G234" s="9">
        <v>107.82</v>
      </c>
      <c r="H234" s="11">
        <v>0.06</v>
      </c>
      <c r="I234" s="11">
        <v>3.6999999999999998E-2</v>
      </c>
      <c r="J234" s="11">
        <v>18.47</v>
      </c>
      <c r="K234" s="11">
        <v>140.25</v>
      </c>
      <c r="L234" s="11">
        <v>2.37</v>
      </c>
      <c r="M234" s="11">
        <v>47.5</v>
      </c>
      <c r="N234" s="11">
        <v>34</v>
      </c>
      <c r="O234" s="11">
        <v>22.25</v>
      </c>
      <c r="P234" s="11">
        <v>0.8</v>
      </c>
      <c r="Q234" s="11">
        <v>303</v>
      </c>
      <c r="R234" s="11">
        <v>18.75</v>
      </c>
      <c r="S234" s="11">
        <v>0.27</v>
      </c>
      <c r="T234" s="11">
        <v>25.75</v>
      </c>
    </row>
    <row r="235" spans="1:20" ht="12.75" customHeight="1" x14ac:dyDescent="0.25">
      <c r="A235" s="11" t="s">
        <v>159</v>
      </c>
      <c r="B235" s="11" t="s">
        <v>65</v>
      </c>
      <c r="C235" s="11">
        <v>200</v>
      </c>
      <c r="D235" s="11">
        <v>13.6</v>
      </c>
      <c r="E235" s="11">
        <v>14.3</v>
      </c>
      <c r="F235" s="11">
        <v>39.6</v>
      </c>
      <c r="G235" s="11">
        <v>350</v>
      </c>
      <c r="H235" s="11">
        <v>8.8999999999999996E-2</v>
      </c>
      <c r="I235" s="11">
        <v>0.122</v>
      </c>
      <c r="J235" s="11">
        <v>1.2</v>
      </c>
      <c r="K235" s="11">
        <v>0.33</v>
      </c>
      <c r="L235" s="11">
        <v>0.75</v>
      </c>
      <c r="M235" s="11">
        <v>230.16</v>
      </c>
      <c r="N235" s="11">
        <v>21.4</v>
      </c>
      <c r="O235" s="11">
        <v>47.46</v>
      </c>
      <c r="P235" s="11">
        <v>3.1</v>
      </c>
      <c r="Q235" s="11">
        <v>269.33999999999997</v>
      </c>
      <c r="R235" s="11">
        <v>38.659999999999997</v>
      </c>
      <c r="S235" s="11">
        <v>7.36</v>
      </c>
      <c r="T235" s="11">
        <v>82.66</v>
      </c>
    </row>
    <row r="236" spans="1:20" ht="12.75" customHeight="1" x14ac:dyDescent="0.25">
      <c r="A236" s="12" t="s">
        <v>98</v>
      </c>
      <c r="B236" s="9" t="s">
        <v>99</v>
      </c>
      <c r="C236" s="9">
        <v>200</v>
      </c>
      <c r="D236" s="9">
        <v>0.56000000000000005</v>
      </c>
      <c r="E236" s="9">
        <v>0</v>
      </c>
      <c r="F236" s="9">
        <v>27.89</v>
      </c>
      <c r="G236" s="9">
        <v>113.79</v>
      </c>
      <c r="H236" s="9">
        <v>0.03</v>
      </c>
      <c r="I236" s="9">
        <v>0</v>
      </c>
      <c r="J236" s="9">
        <v>1.22</v>
      </c>
      <c r="K236" s="9">
        <v>15</v>
      </c>
      <c r="L236" s="9">
        <v>1.68</v>
      </c>
      <c r="M236" s="9">
        <v>44.53</v>
      </c>
      <c r="N236" s="9">
        <v>49.5</v>
      </c>
      <c r="O236" s="9">
        <v>32.03</v>
      </c>
      <c r="P236" s="9">
        <v>1.02</v>
      </c>
      <c r="Q236" s="9">
        <v>50</v>
      </c>
      <c r="R236" s="9"/>
      <c r="S236" s="9"/>
      <c r="T236" s="9"/>
    </row>
    <row r="237" spans="1:20" ht="12.75" customHeight="1" x14ac:dyDescent="0.25">
      <c r="A237" s="14" t="s">
        <v>36</v>
      </c>
      <c r="B237" s="9" t="s">
        <v>37</v>
      </c>
      <c r="C237" s="10">
        <v>50</v>
      </c>
      <c r="D237" s="10">
        <v>3.8</v>
      </c>
      <c r="E237" s="10">
        <v>0.4</v>
      </c>
      <c r="F237" s="10">
        <v>24.6</v>
      </c>
      <c r="G237" s="10">
        <v>117.5</v>
      </c>
      <c r="H237" s="11">
        <v>0.05</v>
      </c>
      <c r="I237" s="11"/>
      <c r="J237" s="11"/>
      <c r="K237" s="11"/>
      <c r="L237" s="11">
        <v>0.55000000000000004</v>
      </c>
      <c r="M237" s="11">
        <v>10</v>
      </c>
      <c r="N237" s="11">
        <v>32.5</v>
      </c>
      <c r="O237" s="11">
        <v>7</v>
      </c>
      <c r="P237" s="11">
        <v>0.55000000000000004</v>
      </c>
      <c r="Q237" s="11">
        <v>38.450000000000003</v>
      </c>
      <c r="R237" s="11">
        <v>1.75</v>
      </c>
      <c r="S237" s="11">
        <v>2.8</v>
      </c>
      <c r="T237" s="11">
        <v>0.87</v>
      </c>
    </row>
    <row r="238" spans="1:20" ht="12.75" customHeight="1" x14ac:dyDescent="0.25">
      <c r="A238" s="14" t="s">
        <v>48</v>
      </c>
      <c r="B238" s="9" t="s">
        <v>49</v>
      </c>
      <c r="C238" s="10">
        <v>20</v>
      </c>
      <c r="D238" s="10">
        <v>1.32</v>
      </c>
      <c r="E238" s="10">
        <v>0.24</v>
      </c>
      <c r="F238" s="10">
        <v>6.8</v>
      </c>
      <c r="G238" s="10">
        <v>36.200000000000003</v>
      </c>
      <c r="H238" s="11">
        <v>3.5999999999999997E-2</v>
      </c>
      <c r="I238" s="11">
        <v>1.7999999999999999E-2</v>
      </c>
      <c r="J238" s="11"/>
      <c r="K238" s="11"/>
      <c r="L238" s="11"/>
      <c r="M238" s="11">
        <v>31.6</v>
      </c>
      <c r="N238" s="11">
        <v>7</v>
      </c>
      <c r="O238" s="11">
        <v>9.4</v>
      </c>
      <c r="P238" s="11">
        <v>0.78</v>
      </c>
      <c r="Q238" s="11">
        <v>48.8</v>
      </c>
      <c r="R238" s="11">
        <v>0.64</v>
      </c>
      <c r="S238" s="11">
        <v>1.1000000000000001</v>
      </c>
      <c r="T238" s="33">
        <v>4.8</v>
      </c>
    </row>
    <row r="239" spans="1:20" ht="12.75" customHeight="1" x14ac:dyDescent="0.25">
      <c r="A239" s="7"/>
      <c r="B239" s="9" t="s">
        <v>50</v>
      </c>
      <c r="C239" s="10">
        <f t="shared" ref="C239:T239" si="29">C233+C234+C235+C236+C237+C238</f>
        <v>820</v>
      </c>
      <c r="D239" s="10">
        <f t="shared" si="29"/>
        <v>26.119999999999997</v>
      </c>
      <c r="E239" s="10">
        <f t="shared" si="29"/>
        <v>32.659999999999997</v>
      </c>
      <c r="F239" s="10">
        <f t="shared" si="29"/>
        <v>119.11999999999999</v>
      </c>
      <c r="G239" s="10">
        <f t="shared" si="29"/>
        <v>879.31</v>
      </c>
      <c r="H239" s="10">
        <f t="shared" si="29"/>
        <v>0.26499999999999996</v>
      </c>
      <c r="I239" s="10">
        <f t="shared" si="29"/>
        <v>0.17699999999999999</v>
      </c>
      <c r="J239" s="10">
        <f t="shared" si="29"/>
        <v>36.270000000000003</v>
      </c>
      <c r="K239" s="10">
        <f t="shared" si="29"/>
        <v>155.58000000000001</v>
      </c>
      <c r="L239" s="10">
        <f t="shared" si="29"/>
        <v>5.35</v>
      </c>
      <c r="M239" s="10">
        <f t="shared" si="29"/>
        <v>363.78999999999996</v>
      </c>
      <c r="N239" s="10">
        <f t="shared" si="29"/>
        <v>157.4</v>
      </c>
      <c r="O239" s="10">
        <f t="shared" si="29"/>
        <v>136.47</v>
      </c>
      <c r="P239" s="10">
        <f t="shared" si="29"/>
        <v>7.1300000000000008</v>
      </c>
      <c r="Q239" s="10">
        <f t="shared" si="29"/>
        <v>709.58999999999992</v>
      </c>
      <c r="R239" s="10">
        <f t="shared" si="29"/>
        <v>59.8</v>
      </c>
      <c r="S239" s="10">
        <f t="shared" si="29"/>
        <v>11.53</v>
      </c>
      <c r="T239" s="10">
        <f t="shared" si="29"/>
        <v>114.08</v>
      </c>
    </row>
    <row r="240" spans="1:20" ht="12.75" customHeight="1" x14ac:dyDescent="0.25">
      <c r="A240" s="42" t="s">
        <v>51</v>
      </c>
      <c r="B240" s="42"/>
      <c r="C240" s="42"/>
      <c r="D240" s="42"/>
      <c r="E240" s="42"/>
      <c r="F240" s="42"/>
      <c r="G240" s="42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ht="12.75" customHeight="1" x14ac:dyDescent="0.25">
      <c r="A241" s="12" t="s">
        <v>52</v>
      </c>
      <c r="B241" s="13" t="s">
        <v>53</v>
      </c>
      <c r="C241" s="9">
        <v>100</v>
      </c>
      <c r="D241" s="9">
        <v>0.4</v>
      </c>
      <c r="E241" s="9">
        <v>0.4</v>
      </c>
      <c r="F241" s="9">
        <v>9.8000000000000007</v>
      </c>
      <c r="G241" s="9">
        <v>47</v>
      </c>
      <c r="H241" s="11">
        <v>0.03</v>
      </c>
      <c r="I241" s="11">
        <v>0</v>
      </c>
      <c r="J241" s="11">
        <v>10</v>
      </c>
      <c r="K241" s="11">
        <v>0</v>
      </c>
      <c r="L241" s="11">
        <v>0.2</v>
      </c>
      <c r="M241" s="11">
        <v>11</v>
      </c>
      <c r="N241" s="11">
        <v>16</v>
      </c>
      <c r="O241" s="11">
        <v>9</v>
      </c>
      <c r="P241" s="11">
        <v>2.2000000000000002</v>
      </c>
      <c r="Q241" s="11">
        <v>0</v>
      </c>
      <c r="R241" s="11">
        <v>0</v>
      </c>
      <c r="S241" s="11">
        <v>0</v>
      </c>
      <c r="T241" s="11">
        <v>0</v>
      </c>
    </row>
    <row r="242" spans="1:20" ht="12.75" customHeight="1" x14ac:dyDescent="0.25">
      <c r="A242" s="12" t="s">
        <v>160</v>
      </c>
      <c r="B242" s="9" t="s">
        <v>161</v>
      </c>
      <c r="C242" s="10">
        <v>180</v>
      </c>
      <c r="D242" s="10">
        <v>3.87</v>
      </c>
      <c r="E242" s="10">
        <v>3.69</v>
      </c>
      <c r="F242" s="10">
        <v>19.93</v>
      </c>
      <c r="G242" s="10">
        <v>128.09</v>
      </c>
      <c r="H242" s="11">
        <v>0</v>
      </c>
      <c r="I242" s="11">
        <v>0</v>
      </c>
      <c r="J242" s="11">
        <v>0.55000000000000004</v>
      </c>
      <c r="K242" s="11">
        <v>0</v>
      </c>
      <c r="L242" s="11"/>
      <c r="M242" s="11">
        <v>0</v>
      </c>
      <c r="N242" s="11">
        <v>52.75</v>
      </c>
      <c r="O242" s="11">
        <v>6.94</v>
      </c>
      <c r="P242" s="11">
        <v>0.22</v>
      </c>
      <c r="Q242" s="11">
        <v>0</v>
      </c>
      <c r="R242" s="11">
        <v>0</v>
      </c>
      <c r="S242" s="11">
        <v>0</v>
      </c>
      <c r="T242" s="11">
        <v>0</v>
      </c>
    </row>
    <row r="243" spans="1:20" ht="12.75" customHeight="1" x14ac:dyDescent="0.25">
      <c r="A243" s="24" t="s">
        <v>102</v>
      </c>
      <c r="B243" s="28" t="s">
        <v>103</v>
      </c>
      <c r="C243" s="28">
        <v>100</v>
      </c>
      <c r="D243" s="28">
        <v>5.28</v>
      </c>
      <c r="E243" s="28">
        <v>4.95</v>
      </c>
      <c r="F243" s="28">
        <v>30.07</v>
      </c>
      <c r="G243" s="28">
        <v>190.82</v>
      </c>
      <c r="H243" s="27">
        <v>0.12</v>
      </c>
      <c r="I243" s="27">
        <v>8.4000000000000005E-2</v>
      </c>
      <c r="J243" s="27"/>
      <c r="K243" s="27">
        <v>31.9</v>
      </c>
      <c r="L243" s="27">
        <v>1.17</v>
      </c>
      <c r="M243" s="27">
        <v>63.33</v>
      </c>
      <c r="N243" s="27">
        <v>15</v>
      </c>
      <c r="O243" s="27">
        <v>11.67</v>
      </c>
      <c r="P243" s="27">
        <v>1.5</v>
      </c>
      <c r="Q243" s="27">
        <v>50</v>
      </c>
      <c r="R243" s="27">
        <v>1.41</v>
      </c>
      <c r="S243" s="27">
        <v>4.71</v>
      </c>
      <c r="T243" s="27">
        <v>18.559999999999999</v>
      </c>
    </row>
    <row r="244" spans="1:20" ht="12.75" customHeight="1" x14ac:dyDescent="0.25">
      <c r="A244" s="12"/>
      <c r="B244" s="9" t="s">
        <v>58</v>
      </c>
      <c r="C244" s="9">
        <f t="shared" ref="C244:T244" si="30">C241+C242+C243</f>
        <v>380</v>
      </c>
      <c r="D244" s="9">
        <f t="shared" si="30"/>
        <v>9.5500000000000007</v>
      </c>
      <c r="E244" s="9">
        <f t="shared" si="30"/>
        <v>9.0399999999999991</v>
      </c>
      <c r="F244" s="9">
        <f t="shared" si="30"/>
        <v>59.8</v>
      </c>
      <c r="G244" s="9">
        <f t="shared" si="30"/>
        <v>365.90999999999997</v>
      </c>
      <c r="H244" s="9">
        <f t="shared" si="30"/>
        <v>0.15</v>
      </c>
      <c r="I244" s="9">
        <f t="shared" si="30"/>
        <v>8.4000000000000005E-2</v>
      </c>
      <c r="J244" s="9">
        <f t="shared" si="30"/>
        <v>10.55</v>
      </c>
      <c r="K244" s="9">
        <f t="shared" si="30"/>
        <v>31.9</v>
      </c>
      <c r="L244" s="9">
        <f t="shared" si="30"/>
        <v>1.3699999999999999</v>
      </c>
      <c r="M244" s="9">
        <f t="shared" si="30"/>
        <v>74.33</v>
      </c>
      <c r="N244" s="9">
        <f t="shared" si="30"/>
        <v>83.75</v>
      </c>
      <c r="O244" s="9">
        <f t="shared" si="30"/>
        <v>27.61</v>
      </c>
      <c r="P244" s="9">
        <f t="shared" si="30"/>
        <v>3.9200000000000004</v>
      </c>
      <c r="Q244" s="9">
        <f t="shared" si="30"/>
        <v>50</v>
      </c>
      <c r="R244" s="9">
        <f t="shared" si="30"/>
        <v>1.41</v>
      </c>
      <c r="S244" s="9">
        <f t="shared" si="30"/>
        <v>4.71</v>
      </c>
      <c r="T244" s="9">
        <f t="shared" si="30"/>
        <v>18.559999999999999</v>
      </c>
    </row>
    <row r="245" spans="1:20" ht="12.75" customHeight="1" x14ac:dyDescent="0.25">
      <c r="A245" s="7"/>
      <c r="B245" s="9" t="s">
        <v>59</v>
      </c>
      <c r="C245" s="9">
        <f t="shared" ref="C245:T245" si="31">C231+C239+C244</f>
        <v>1750</v>
      </c>
      <c r="D245" s="9">
        <f t="shared" si="31"/>
        <v>50.849999999999994</v>
      </c>
      <c r="E245" s="9">
        <f t="shared" si="31"/>
        <v>59.199999999999996</v>
      </c>
      <c r="F245" s="9">
        <f t="shared" si="31"/>
        <v>269.10000000000002</v>
      </c>
      <c r="G245" s="9">
        <f t="shared" si="31"/>
        <v>1857.08</v>
      </c>
      <c r="H245" s="9">
        <f t="shared" si="31"/>
        <v>0.58499999999999996</v>
      </c>
      <c r="I245" s="9">
        <f t="shared" si="31"/>
        <v>0.32400000000000001</v>
      </c>
      <c r="J245" s="9">
        <f t="shared" si="31"/>
        <v>55.06</v>
      </c>
      <c r="K245" s="9">
        <f t="shared" si="31"/>
        <v>210.54000000000002</v>
      </c>
      <c r="L245" s="9">
        <f t="shared" si="31"/>
        <v>8.6159999999999997</v>
      </c>
      <c r="M245" s="9">
        <f t="shared" si="31"/>
        <v>561.61</v>
      </c>
      <c r="N245" s="9">
        <f t="shared" si="31"/>
        <v>321.55</v>
      </c>
      <c r="O245" s="9">
        <f t="shared" si="31"/>
        <v>207.23000000000002</v>
      </c>
      <c r="P245" s="9">
        <f t="shared" si="31"/>
        <v>14.676</v>
      </c>
      <c r="Q245" s="9">
        <f t="shared" si="31"/>
        <v>923.12999999999988</v>
      </c>
      <c r="R245" s="9">
        <f t="shared" si="31"/>
        <v>94.6</v>
      </c>
      <c r="S245" s="9">
        <f t="shared" si="31"/>
        <v>29.199999999999996</v>
      </c>
      <c r="T245" s="9">
        <f t="shared" si="31"/>
        <v>202.31</v>
      </c>
    </row>
    <row r="247" spans="1:20" ht="12.75" customHeight="1" x14ac:dyDescent="0.25">
      <c r="A247" s="46" t="s">
        <v>1</v>
      </c>
      <c r="B247" s="46"/>
      <c r="C247" s="46"/>
      <c r="D247" s="46"/>
      <c r="E247" s="46"/>
      <c r="F247" s="46"/>
      <c r="G247" s="46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pans="1:20" ht="12.75" customHeight="1" x14ac:dyDescent="0.25">
      <c r="A248" s="46" t="s">
        <v>2</v>
      </c>
      <c r="B248" s="46"/>
      <c r="C248" s="46"/>
      <c r="D248" s="46"/>
      <c r="E248" s="46"/>
      <c r="F248" s="46"/>
      <c r="G248" s="46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pans="1:20" ht="12.75" customHeight="1" x14ac:dyDescent="0.25">
      <c r="A249" s="46" t="s">
        <v>3</v>
      </c>
      <c r="B249" s="46"/>
      <c r="C249" s="46"/>
      <c r="D249" s="46"/>
      <c r="E249" s="46"/>
      <c r="F249" s="46"/>
      <c r="G249" s="46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ht="12.75" customHeight="1" x14ac:dyDescent="0.25">
      <c r="A250" s="46" t="s">
        <v>162</v>
      </c>
      <c r="B250" s="46"/>
      <c r="C250" s="46"/>
      <c r="D250" s="46"/>
      <c r="E250" s="46"/>
      <c r="F250" s="46"/>
      <c r="G250" s="46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pans="1:20" ht="12.75" customHeight="1" x14ac:dyDescent="0.25">
      <c r="A251" s="43" t="s">
        <v>163</v>
      </c>
      <c r="B251" s="43"/>
      <c r="C251" s="43"/>
      <c r="D251" s="43"/>
      <c r="E251" s="43"/>
      <c r="F251" s="43"/>
      <c r="G251" s="43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pans="1:20" ht="12.75" customHeight="1" x14ac:dyDescent="0.25">
      <c r="A252" s="44" t="s">
        <v>6</v>
      </c>
      <c r="B252" s="44" t="s">
        <v>7</v>
      </c>
      <c r="C252" s="45" t="s">
        <v>8</v>
      </c>
      <c r="D252" s="46" t="s">
        <v>9</v>
      </c>
      <c r="E252" s="46"/>
      <c r="F252" s="46"/>
      <c r="G252" s="45" t="s">
        <v>10</v>
      </c>
      <c r="H252" s="47" t="s">
        <v>11</v>
      </c>
      <c r="I252" s="47"/>
      <c r="J252" s="47"/>
      <c r="K252" s="47"/>
      <c r="L252" s="47"/>
      <c r="M252" s="47" t="s">
        <v>12</v>
      </c>
      <c r="N252" s="47"/>
      <c r="O252" s="47"/>
      <c r="P252" s="47"/>
      <c r="Q252" s="20"/>
      <c r="R252" s="20"/>
      <c r="S252" s="20"/>
      <c r="T252" s="20"/>
    </row>
    <row r="253" spans="1:20" ht="12.75" customHeight="1" x14ac:dyDescent="0.25">
      <c r="A253" s="44"/>
      <c r="B253" s="44"/>
      <c r="C253" s="44"/>
      <c r="D253" s="6" t="s">
        <v>13</v>
      </c>
      <c r="E253" s="6" t="s">
        <v>14</v>
      </c>
      <c r="F253" s="6" t="s">
        <v>15</v>
      </c>
      <c r="G253" s="45"/>
      <c r="H253" s="21" t="s">
        <v>16</v>
      </c>
      <c r="I253" s="21" t="s">
        <v>17</v>
      </c>
      <c r="J253" s="21" t="s">
        <v>18</v>
      </c>
      <c r="K253" s="21" t="s">
        <v>19</v>
      </c>
      <c r="L253" s="21" t="s">
        <v>20</v>
      </c>
      <c r="M253" s="21" t="s">
        <v>21</v>
      </c>
      <c r="N253" s="21" t="s">
        <v>22</v>
      </c>
      <c r="O253" s="21" t="s">
        <v>23</v>
      </c>
      <c r="P253" s="21" t="s">
        <v>24</v>
      </c>
      <c r="Q253" s="21" t="s">
        <v>25</v>
      </c>
      <c r="R253" s="21" t="s">
        <v>26</v>
      </c>
      <c r="S253" s="21" t="s">
        <v>27</v>
      </c>
      <c r="T253" s="21" t="s">
        <v>28</v>
      </c>
    </row>
    <row r="254" spans="1:20" ht="12.75" customHeight="1" x14ac:dyDescent="0.25">
      <c r="A254" s="6">
        <v>1</v>
      </c>
      <c r="B254" s="6">
        <v>2</v>
      </c>
      <c r="C254" s="6">
        <v>3</v>
      </c>
      <c r="D254" s="6">
        <v>4</v>
      </c>
      <c r="E254" s="6">
        <v>5</v>
      </c>
      <c r="F254" s="6">
        <v>6</v>
      </c>
      <c r="G254" s="6">
        <v>7</v>
      </c>
      <c r="H254" s="21">
        <v>8</v>
      </c>
      <c r="I254" s="21">
        <v>9</v>
      </c>
      <c r="J254" s="21">
        <v>10</v>
      </c>
      <c r="K254" s="21">
        <v>11</v>
      </c>
      <c r="L254" s="21">
        <v>12</v>
      </c>
      <c r="M254" s="21">
        <v>13</v>
      </c>
      <c r="N254" s="21">
        <v>14</v>
      </c>
      <c r="O254" s="21">
        <v>15</v>
      </c>
      <c r="P254" s="21">
        <v>16</v>
      </c>
      <c r="Q254" s="21">
        <v>17</v>
      </c>
      <c r="R254" s="21">
        <v>18</v>
      </c>
      <c r="S254" s="21">
        <v>19</v>
      </c>
      <c r="T254" s="21">
        <v>20</v>
      </c>
    </row>
    <row r="255" spans="1:20" ht="12.75" customHeight="1" x14ac:dyDescent="0.25">
      <c r="A255" s="42" t="s">
        <v>29</v>
      </c>
      <c r="B255" s="42"/>
      <c r="C255" s="42"/>
      <c r="D255" s="42"/>
      <c r="E255" s="42"/>
      <c r="F255" s="42"/>
      <c r="G255" s="42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ht="12.75" customHeight="1" x14ac:dyDescent="0.25">
      <c r="A256" s="12" t="s">
        <v>164</v>
      </c>
      <c r="B256" s="9" t="s">
        <v>165</v>
      </c>
      <c r="C256" s="10">
        <v>100</v>
      </c>
      <c r="D256" s="10">
        <v>11.78</v>
      </c>
      <c r="E256" s="10">
        <v>11.28</v>
      </c>
      <c r="F256" s="10">
        <v>11.44</v>
      </c>
      <c r="G256" s="10">
        <v>186.67</v>
      </c>
      <c r="H256" s="11">
        <v>10</v>
      </c>
      <c r="I256" s="11">
        <v>6.7000000000000004E-2</v>
      </c>
      <c r="J256" s="11">
        <v>2.63</v>
      </c>
      <c r="K256" s="11">
        <v>321.91000000000003</v>
      </c>
      <c r="L256" s="11">
        <v>0.33</v>
      </c>
      <c r="M256" s="11">
        <v>115.55</v>
      </c>
      <c r="N256" s="11">
        <v>22</v>
      </c>
      <c r="O256" s="11">
        <v>27.78</v>
      </c>
      <c r="P256" s="11">
        <v>1.67</v>
      </c>
      <c r="Q256" s="11">
        <v>262.22000000000003</v>
      </c>
      <c r="R256" s="11">
        <v>30.33</v>
      </c>
      <c r="S256" s="11">
        <v>1.23</v>
      </c>
      <c r="T256" s="11">
        <v>53.33</v>
      </c>
    </row>
    <row r="257" spans="1:20" ht="12.75" customHeight="1" x14ac:dyDescent="0.25">
      <c r="A257" s="12" t="s">
        <v>114</v>
      </c>
      <c r="B257" s="13" t="s">
        <v>115</v>
      </c>
      <c r="C257" s="10">
        <v>190</v>
      </c>
      <c r="D257" s="10">
        <v>4.37</v>
      </c>
      <c r="E257" s="10">
        <v>9.69</v>
      </c>
      <c r="F257" s="10">
        <v>20.329999999999998</v>
      </c>
      <c r="G257" s="10">
        <v>184.3</v>
      </c>
      <c r="H257" s="11">
        <v>0.114</v>
      </c>
      <c r="I257" s="11">
        <v>0.1</v>
      </c>
      <c r="J257" s="11">
        <v>14.53</v>
      </c>
      <c r="K257" s="11">
        <v>434.88</v>
      </c>
      <c r="L257" s="11">
        <v>3.7</v>
      </c>
      <c r="M257" s="11">
        <v>99.75</v>
      </c>
      <c r="N257" s="11">
        <v>64.599999999999994</v>
      </c>
      <c r="O257" s="11">
        <v>37.049999999999997</v>
      </c>
      <c r="P257" s="11">
        <v>1.33</v>
      </c>
      <c r="Q257" s="11">
        <v>543.4</v>
      </c>
      <c r="R257" s="11">
        <v>34.200000000000003</v>
      </c>
      <c r="S257" s="11">
        <v>0.70699999999999996</v>
      </c>
      <c r="T257" s="11">
        <v>51.92</v>
      </c>
    </row>
    <row r="258" spans="1:20" ht="12.75" customHeight="1" x14ac:dyDescent="0.25">
      <c r="A258" s="12" t="s">
        <v>89</v>
      </c>
      <c r="B258" s="9" t="s">
        <v>90</v>
      </c>
      <c r="C258" s="9">
        <v>200</v>
      </c>
      <c r="D258" s="9">
        <v>0.1</v>
      </c>
      <c r="E258" s="9">
        <v>0</v>
      </c>
      <c r="F258" s="9">
        <v>15</v>
      </c>
      <c r="G258" s="9">
        <v>60</v>
      </c>
      <c r="H258" s="9">
        <v>0</v>
      </c>
      <c r="I258" s="9">
        <v>0</v>
      </c>
      <c r="J258" s="9"/>
      <c r="K258" s="9">
        <v>0</v>
      </c>
      <c r="L258" s="9"/>
      <c r="M258" s="9">
        <v>3</v>
      </c>
      <c r="N258" s="9">
        <v>11</v>
      </c>
      <c r="O258" s="9">
        <v>1</v>
      </c>
      <c r="P258" s="9">
        <v>0.3</v>
      </c>
      <c r="Q258" s="9">
        <v>21</v>
      </c>
      <c r="R258" s="9"/>
      <c r="S258" s="9"/>
      <c r="T258" s="9"/>
    </row>
    <row r="259" spans="1:20" ht="12.75" customHeight="1" x14ac:dyDescent="0.25">
      <c r="A259" s="14" t="s">
        <v>36</v>
      </c>
      <c r="B259" s="9" t="s">
        <v>37</v>
      </c>
      <c r="C259" s="10">
        <v>60</v>
      </c>
      <c r="D259" s="10">
        <v>4.5599999999999996</v>
      </c>
      <c r="E259" s="10">
        <v>0.48</v>
      </c>
      <c r="F259" s="10">
        <v>29.51</v>
      </c>
      <c r="G259" s="10">
        <v>141</v>
      </c>
      <c r="H259" s="9">
        <v>0.06</v>
      </c>
      <c r="I259" s="9"/>
      <c r="J259" s="9"/>
      <c r="K259" s="9"/>
      <c r="L259" s="9">
        <v>0.65</v>
      </c>
      <c r="M259" s="9">
        <v>12</v>
      </c>
      <c r="N259" s="9">
        <v>39</v>
      </c>
      <c r="O259" s="9">
        <v>8.4</v>
      </c>
      <c r="P259" s="9">
        <v>0.65</v>
      </c>
      <c r="Q259" s="9">
        <v>46.14</v>
      </c>
      <c r="R259" s="9">
        <v>2.08</v>
      </c>
      <c r="S259" s="9">
        <v>3.36</v>
      </c>
      <c r="T259" s="9">
        <v>1.05</v>
      </c>
    </row>
    <row r="260" spans="1:20" ht="12.75" customHeight="1" x14ac:dyDescent="0.25">
      <c r="A260" s="7"/>
      <c r="B260" s="9" t="s">
        <v>38</v>
      </c>
      <c r="C260" s="9">
        <f t="shared" ref="C260:T260" si="32">C256+C257+C258+C259</f>
        <v>550</v>
      </c>
      <c r="D260" s="9">
        <f t="shared" si="32"/>
        <v>20.81</v>
      </c>
      <c r="E260" s="9">
        <f t="shared" si="32"/>
        <v>21.45</v>
      </c>
      <c r="F260" s="9">
        <f t="shared" si="32"/>
        <v>76.28</v>
      </c>
      <c r="G260" s="9">
        <f t="shared" si="32"/>
        <v>571.97</v>
      </c>
      <c r="H260" s="9">
        <f t="shared" si="32"/>
        <v>10.174000000000001</v>
      </c>
      <c r="I260" s="9">
        <f t="shared" si="32"/>
        <v>0.16700000000000001</v>
      </c>
      <c r="J260" s="9">
        <f t="shared" si="32"/>
        <v>17.16</v>
      </c>
      <c r="K260" s="9">
        <f t="shared" si="32"/>
        <v>756.79</v>
      </c>
      <c r="L260" s="9">
        <f t="shared" si="32"/>
        <v>4.6800000000000006</v>
      </c>
      <c r="M260" s="9">
        <f t="shared" si="32"/>
        <v>230.3</v>
      </c>
      <c r="N260" s="9">
        <f t="shared" si="32"/>
        <v>136.6</v>
      </c>
      <c r="O260" s="9">
        <f t="shared" si="32"/>
        <v>74.23</v>
      </c>
      <c r="P260" s="9">
        <f t="shared" si="32"/>
        <v>3.9499999999999997</v>
      </c>
      <c r="Q260" s="9">
        <f t="shared" si="32"/>
        <v>872.76</v>
      </c>
      <c r="R260" s="9">
        <f t="shared" si="32"/>
        <v>66.61</v>
      </c>
      <c r="S260" s="9">
        <f t="shared" si="32"/>
        <v>5.2969999999999997</v>
      </c>
      <c r="T260" s="9">
        <f t="shared" si="32"/>
        <v>106.3</v>
      </c>
    </row>
    <row r="261" spans="1:20" ht="12.75" customHeight="1" x14ac:dyDescent="0.25">
      <c r="A261" s="42" t="s">
        <v>39</v>
      </c>
      <c r="B261" s="42"/>
      <c r="C261" s="42"/>
      <c r="D261" s="42"/>
      <c r="E261" s="42"/>
      <c r="F261" s="42"/>
      <c r="G261" s="42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ht="12.75" customHeight="1" x14ac:dyDescent="0.25">
      <c r="A262" s="9" t="s">
        <v>108</v>
      </c>
      <c r="B262" s="12" t="s">
        <v>109</v>
      </c>
      <c r="C262" s="10">
        <v>100</v>
      </c>
      <c r="D262" s="9">
        <v>1.2</v>
      </c>
      <c r="E262" s="9">
        <v>5.4</v>
      </c>
      <c r="F262" s="9">
        <v>11.3</v>
      </c>
      <c r="G262" s="9">
        <v>99</v>
      </c>
      <c r="H262" s="9">
        <v>0.02</v>
      </c>
      <c r="I262" s="9"/>
      <c r="J262" s="9">
        <v>6</v>
      </c>
      <c r="K262" s="9"/>
      <c r="L262" s="9">
        <v>2.2999999999999998</v>
      </c>
      <c r="M262" s="9">
        <v>33</v>
      </c>
      <c r="N262" s="9">
        <v>31</v>
      </c>
      <c r="O262" s="9">
        <v>18</v>
      </c>
      <c r="P262" s="9">
        <v>1.6</v>
      </c>
      <c r="Q262" s="9"/>
      <c r="R262" s="9"/>
      <c r="S262" s="9"/>
      <c r="T262" s="9"/>
    </row>
    <row r="263" spans="1:20" ht="12.75" customHeight="1" x14ac:dyDescent="0.25">
      <c r="A263" s="15" t="s">
        <v>110</v>
      </c>
      <c r="B263" s="16" t="s">
        <v>111</v>
      </c>
      <c r="C263" s="17">
        <v>250</v>
      </c>
      <c r="D263" s="17">
        <v>7.6</v>
      </c>
      <c r="E263" s="17">
        <v>5.7</v>
      </c>
      <c r="F263" s="17">
        <v>20</v>
      </c>
      <c r="G263" s="17">
        <v>163</v>
      </c>
      <c r="H263" s="11">
        <v>0.23</v>
      </c>
      <c r="I263" s="11">
        <v>7.0000000000000007E-2</v>
      </c>
      <c r="J263" s="11">
        <v>5.81</v>
      </c>
      <c r="K263" s="11">
        <v>121.5</v>
      </c>
      <c r="L263" s="11">
        <v>0.21</v>
      </c>
      <c r="M263" s="11">
        <v>87.18</v>
      </c>
      <c r="N263" s="11">
        <v>38.07</v>
      </c>
      <c r="O263" s="11">
        <v>35.299999999999997</v>
      </c>
      <c r="P263" s="11">
        <v>2.0299999999999998</v>
      </c>
      <c r="Q263" s="11">
        <v>478</v>
      </c>
      <c r="R263" s="11">
        <v>20</v>
      </c>
      <c r="S263" s="11">
        <v>2.5</v>
      </c>
      <c r="T263" s="11">
        <v>36</v>
      </c>
    </row>
    <row r="264" spans="1:20" ht="12.75" customHeight="1" x14ac:dyDescent="0.25">
      <c r="A264" s="9" t="s">
        <v>95</v>
      </c>
      <c r="B264" s="13" t="s">
        <v>107</v>
      </c>
      <c r="C264" s="10">
        <v>100</v>
      </c>
      <c r="D264" s="9">
        <v>12.52</v>
      </c>
      <c r="E264" s="9">
        <v>12.62</v>
      </c>
      <c r="F264" s="9">
        <v>13.53</v>
      </c>
      <c r="G264" s="9">
        <v>219.42</v>
      </c>
      <c r="H264" s="9">
        <v>0.05</v>
      </c>
      <c r="I264" s="9"/>
      <c r="J264" s="9">
        <v>0.1</v>
      </c>
      <c r="K264" s="9">
        <v>0.01</v>
      </c>
      <c r="L264" s="9">
        <v>0.6</v>
      </c>
      <c r="M264" s="9">
        <v>101</v>
      </c>
      <c r="N264" s="9">
        <v>10</v>
      </c>
      <c r="O264" s="9">
        <v>13</v>
      </c>
      <c r="P264" s="9">
        <v>1.6</v>
      </c>
      <c r="Q264" s="9"/>
      <c r="R264" s="9"/>
      <c r="S264" s="9"/>
      <c r="T264" s="9"/>
    </row>
    <row r="265" spans="1:20" ht="12.75" customHeight="1" x14ac:dyDescent="0.25">
      <c r="A265" s="24" t="s">
        <v>74</v>
      </c>
      <c r="B265" s="25" t="s">
        <v>75</v>
      </c>
      <c r="C265" s="26">
        <v>180</v>
      </c>
      <c r="D265" s="26">
        <v>5.4</v>
      </c>
      <c r="E265" s="26">
        <v>7.38</v>
      </c>
      <c r="F265" s="26">
        <v>29.78</v>
      </c>
      <c r="G265" s="26">
        <v>214.2</v>
      </c>
      <c r="H265" s="27">
        <v>0.14399999999999999</v>
      </c>
      <c r="I265" s="27">
        <v>3.4000000000000002E-2</v>
      </c>
      <c r="J265" s="27">
        <v>4.5</v>
      </c>
      <c r="K265" s="27">
        <v>14.15</v>
      </c>
      <c r="L265" s="27">
        <v>4.0999999999999996</v>
      </c>
      <c r="M265" s="27">
        <v>159.37</v>
      </c>
      <c r="N265" s="27">
        <v>47.59</v>
      </c>
      <c r="O265" s="27">
        <v>25.1</v>
      </c>
      <c r="P265" s="27">
        <v>1.05</v>
      </c>
      <c r="Q265" s="27">
        <v>7.09</v>
      </c>
      <c r="R265" s="27">
        <v>30</v>
      </c>
      <c r="S265" s="27">
        <v>23.34</v>
      </c>
      <c r="T265" s="27">
        <v>0.21</v>
      </c>
    </row>
    <row r="266" spans="1:20" ht="12.75" customHeight="1" x14ac:dyDescent="0.25">
      <c r="A266" s="12" t="s">
        <v>34</v>
      </c>
      <c r="B266" s="9" t="s">
        <v>35</v>
      </c>
      <c r="C266" s="10">
        <v>200</v>
      </c>
      <c r="D266" s="10">
        <v>7.0000000000000007E-2</v>
      </c>
      <c r="E266" s="10">
        <v>0.01</v>
      </c>
      <c r="F266" s="10">
        <v>15.31</v>
      </c>
      <c r="G266" s="10">
        <v>61.62</v>
      </c>
      <c r="H266" s="11">
        <v>0.04</v>
      </c>
      <c r="I266" s="11">
        <v>0.01</v>
      </c>
      <c r="J266" s="11">
        <v>2.8</v>
      </c>
      <c r="K266" s="11">
        <v>0.38</v>
      </c>
      <c r="L266" s="11">
        <v>0.01</v>
      </c>
      <c r="M266" s="11">
        <v>3.54</v>
      </c>
      <c r="N266" s="11">
        <v>6.25</v>
      </c>
      <c r="O266" s="11">
        <v>4.5999999999999996</v>
      </c>
      <c r="P266" s="11">
        <v>0.28999999999999998</v>
      </c>
      <c r="Q266" s="11">
        <v>30</v>
      </c>
      <c r="R266" s="11"/>
      <c r="S266" s="11">
        <v>0.02</v>
      </c>
      <c r="T266" s="11">
        <v>0.7</v>
      </c>
    </row>
    <row r="267" spans="1:20" ht="12.75" customHeight="1" x14ac:dyDescent="0.25">
      <c r="A267" s="14" t="s">
        <v>36</v>
      </c>
      <c r="B267" s="9" t="s">
        <v>37</v>
      </c>
      <c r="C267" s="10">
        <v>50</v>
      </c>
      <c r="D267" s="10">
        <v>3.8</v>
      </c>
      <c r="E267" s="10">
        <v>0.4</v>
      </c>
      <c r="F267" s="10">
        <v>24.6</v>
      </c>
      <c r="G267" s="10">
        <v>117.5</v>
      </c>
      <c r="H267" s="11">
        <v>0.05</v>
      </c>
      <c r="I267" s="11"/>
      <c r="J267" s="11"/>
      <c r="K267" s="11"/>
      <c r="L267" s="11">
        <v>0.54</v>
      </c>
      <c r="M267" s="11">
        <v>10</v>
      </c>
      <c r="N267" s="11">
        <v>32.5</v>
      </c>
      <c r="O267" s="11">
        <v>7</v>
      </c>
      <c r="P267" s="11">
        <v>0.54</v>
      </c>
      <c r="Q267" s="11">
        <v>38.450000000000003</v>
      </c>
      <c r="R267" s="11">
        <v>1.74</v>
      </c>
      <c r="S267" s="11">
        <v>2.8</v>
      </c>
      <c r="T267" s="11">
        <v>0.86</v>
      </c>
    </row>
    <row r="268" spans="1:20" ht="12.75" customHeight="1" x14ac:dyDescent="0.25">
      <c r="A268" s="14" t="s">
        <v>48</v>
      </c>
      <c r="B268" s="9" t="s">
        <v>49</v>
      </c>
      <c r="C268" s="10">
        <v>20</v>
      </c>
      <c r="D268" s="10">
        <v>1.32</v>
      </c>
      <c r="E268" s="10">
        <v>0.24</v>
      </c>
      <c r="F268" s="10">
        <v>6.8</v>
      </c>
      <c r="G268" s="10">
        <v>36.200000000000003</v>
      </c>
      <c r="H268" s="11">
        <v>3.5999999999999997E-2</v>
      </c>
      <c r="I268" s="11">
        <v>1.7999999999999999E-2</v>
      </c>
      <c r="J268" s="11"/>
      <c r="K268" s="11"/>
      <c r="L268" s="11"/>
      <c r="M268" s="11">
        <v>31.6</v>
      </c>
      <c r="N268" s="11">
        <v>7</v>
      </c>
      <c r="O268" s="11">
        <v>9.4</v>
      </c>
      <c r="P268" s="11">
        <v>0.78</v>
      </c>
      <c r="Q268" s="11">
        <v>48.8</v>
      </c>
      <c r="R268" s="11">
        <v>0.64</v>
      </c>
      <c r="S268" s="11">
        <v>1.1000000000000001</v>
      </c>
      <c r="T268" s="11">
        <v>4.8</v>
      </c>
    </row>
    <row r="269" spans="1:20" ht="12.75" customHeight="1" x14ac:dyDescent="0.25">
      <c r="A269" s="7"/>
      <c r="B269" s="9" t="s">
        <v>50</v>
      </c>
      <c r="C269" s="10">
        <f t="shared" ref="C269:T269" si="33">C262+C263+C264+C265+C266+C267+C268</f>
        <v>900</v>
      </c>
      <c r="D269" s="10">
        <f t="shared" si="33"/>
        <v>31.91</v>
      </c>
      <c r="E269" s="10">
        <f t="shared" si="33"/>
        <v>31.749999999999996</v>
      </c>
      <c r="F269" s="10">
        <f t="shared" si="33"/>
        <v>121.32000000000001</v>
      </c>
      <c r="G269" s="10">
        <f t="shared" si="33"/>
        <v>910.93999999999994</v>
      </c>
      <c r="H269" s="10">
        <f t="shared" si="33"/>
        <v>0.56999999999999995</v>
      </c>
      <c r="I269" s="10">
        <f t="shared" si="33"/>
        <v>0.13200000000000001</v>
      </c>
      <c r="J269" s="10">
        <f t="shared" si="33"/>
        <v>19.209999999999997</v>
      </c>
      <c r="K269" s="10">
        <f t="shared" si="33"/>
        <v>136.04</v>
      </c>
      <c r="L269" s="10">
        <f t="shared" si="33"/>
        <v>7.7599999999999989</v>
      </c>
      <c r="M269" s="10">
        <f t="shared" si="33"/>
        <v>425.69000000000005</v>
      </c>
      <c r="N269" s="10">
        <f t="shared" si="33"/>
        <v>172.41</v>
      </c>
      <c r="O269" s="10">
        <f t="shared" si="33"/>
        <v>112.4</v>
      </c>
      <c r="P269" s="10">
        <f t="shared" si="33"/>
        <v>7.8900000000000006</v>
      </c>
      <c r="Q269" s="10">
        <f t="shared" si="33"/>
        <v>602.33999999999992</v>
      </c>
      <c r="R269" s="10">
        <f t="shared" si="33"/>
        <v>52.38</v>
      </c>
      <c r="S269" s="10">
        <f t="shared" si="33"/>
        <v>29.76</v>
      </c>
      <c r="T269" s="10">
        <f t="shared" si="33"/>
        <v>42.57</v>
      </c>
    </row>
    <row r="270" spans="1:20" ht="12.75" customHeight="1" x14ac:dyDescent="0.25">
      <c r="A270" s="42" t="s">
        <v>51</v>
      </c>
      <c r="B270" s="42"/>
      <c r="C270" s="42"/>
      <c r="D270" s="42"/>
      <c r="E270" s="42"/>
      <c r="F270" s="42"/>
      <c r="G270" s="42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ht="12.75" customHeight="1" x14ac:dyDescent="0.25">
      <c r="A271" s="12" t="s">
        <v>52</v>
      </c>
      <c r="B271" s="13" t="s">
        <v>53</v>
      </c>
      <c r="C271" s="9">
        <v>100</v>
      </c>
      <c r="D271" s="9">
        <v>0.4</v>
      </c>
      <c r="E271" s="9">
        <v>0.4</v>
      </c>
      <c r="F271" s="9">
        <v>9.8000000000000007</v>
      </c>
      <c r="G271" s="9">
        <v>47</v>
      </c>
      <c r="H271" s="11">
        <v>0.03</v>
      </c>
      <c r="I271" s="11">
        <v>0</v>
      </c>
      <c r="J271" s="11">
        <v>10</v>
      </c>
      <c r="K271" s="11">
        <v>0</v>
      </c>
      <c r="L271" s="11">
        <v>0.2</v>
      </c>
      <c r="M271" s="11">
        <v>11</v>
      </c>
      <c r="N271" s="11">
        <v>16</v>
      </c>
      <c r="O271" s="11">
        <v>9</v>
      </c>
      <c r="P271" s="11">
        <v>2.2000000000000002</v>
      </c>
      <c r="Q271" s="11">
        <v>0</v>
      </c>
      <c r="R271" s="11">
        <v>0</v>
      </c>
      <c r="S271" s="11">
        <v>0</v>
      </c>
      <c r="T271" s="11">
        <v>0</v>
      </c>
    </row>
    <row r="272" spans="1:20" ht="12.75" customHeight="1" x14ac:dyDescent="0.25">
      <c r="A272" s="12" t="s">
        <v>78</v>
      </c>
      <c r="B272" s="9" t="s">
        <v>79</v>
      </c>
      <c r="C272" s="10">
        <v>200</v>
      </c>
      <c r="D272" s="10">
        <v>5.8</v>
      </c>
      <c r="E272" s="10">
        <v>5</v>
      </c>
      <c r="F272" s="10">
        <v>9.6</v>
      </c>
      <c r="G272" s="10">
        <v>106</v>
      </c>
      <c r="H272" s="11">
        <v>0.08</v>
      </c>
      <c r="I272" s="11">
        <v>14.4</v>
      </c>
      <c r="J272" s="11">
        <v>2.6</v>
      </c>
      <c r="K272" s="11">
        <v>0.04</v>
      </c>
      <c r="L272" s="11"/>
      <c r="M272" s="11">
        <v>180</v>
      </c>
      <c r="N272" s="11">
        <v>240</v>
      </c>
      <c r="O272" s="11">
        <v>28</v>
      </c>
      <c r="P272" s="11">
        <v>0.2</v>
      </c>
      <c r="Q272" s="11">
        <v>11.6</v>
      </c>
      <c r="R272" s="11">
        <v>0</v>
      </c>
      <c r="S272" s="11">
        <v>3.6</v>
      </c>
      <c r="T272" s="11">
        <v>0</v>
      </c>
    </row>
    <row r="273" spans="1:20" ht="12.75" customHeight="1" x14ac:dyDescent="0.25">
      <c r="A273" s="12" t="s">
        <v>80</v>
      </c>
      <c r="B273" s="9" t="s">
        <v>81</v>
      </c>
      <c r="C273" s="9">
        <v>100</v>
      </c>
      <c r="D273" s="9">
        <v>6</v>
      </c>
      <c r="E273" s="9">
        <v>2.84</v>
      </c>
      <c r="F273" s="9">
        <v>37</v>
      </c>
      <c r="G273" s="9">
        <v>196.66</v>
      </c>
      <c r="H273" s="11">
        <v>8.3000000000000004E-2</v>
      </c>
      <c r="I273" s="11">
        <v>0.18</v>
      </c>
      <c r="J273" s="11"/>
      <c r="K273" s="11">
        <v>90.6</v>
      </c>
      <c r="L273" s="11">
        <v>0.83</v>
      </c>
      <c r="M273" s="11">
        <v>46.67</v>
      </c>
      <c r="N273" s="11">
        <v>11.67</v>
      </c>
      <c r="O273" s="11">
        <v>8.33</v>
      </c>
      <c r="P273" s="11">
        <v>0.67</v>
      </c>
      <c r="Q273" s="11">
        <v>100</v>
      </c>
      <c r="R273" s="11">
        <v>7.2</v>
      </c>
      <c r="S273" s="11">
        <v>20.2</v>
      </c>
      <c r="T273" s="11">
        <v>30</v>
      </c>
    </row>
    <row r="274" spans="1:20" ht="12.75" customHeight="1" x14ac:dyDescent="0.25">
      <c r="A274" s="7"/>
      <c r="B274" s="9" t="s">
        <v>58</v>
      </c>
      <c r="C274" s="9">
        <f t="shared" ref="C274:T274" si="34">C271+C272+C273</f>
        <v>400</v>
      </c>
      <c r="D274" s="9">
        <f t="shared" si="34"/>
        <v>12.2</v>
      </c>
      <c r="E274" s="9">
        <f t="shared" si="34"/>
        <v>8.24</v>
      </c>
      <c r="F274" s="9">
        <f t="shared" si="34"/>
        <v>56.4</v>
      </c>
      <c r="G274" s="9">
        <f t="shared" si="34"/>
        <v>349.65999999999997</v>
      </c>
      <c r="H274" s="9">
        <f t="shared" si="34"/>
        <v>0.193</v>
      </c>
      <c r="I274" s="9">
        <f t="shared" si="34"/>
        <v>14.58</v>
      </c>
      <c r="J274" s="9">
        <f t="shared" si="34"/>
        <v>12.6</v>
      </c>
      <c r="K274" s="9">
        <f t="shared" si="34"/>
        <v>90.64</v>
      </c>
      <c r="L274" s="9">
        <f t="shared" si="34"/>
        <v>1.03</v>
      </c>
      <c r="M274" s="9">
        <f t="shared" si="34"/>
        <v>237.67000000000002</v>
      </c>
      <c r="N274" s="9">
        <f t="shared" si="34"/>
        <v>267.67</v>
      </c>
      <c r="O274" s="9">
        <f t="shared" si="34"/>
        <v>45.33</v>
      </c>
      <c r="P274" s="9">
        <f t="shared" si="34"/>
        <v>3.0700000000000003</v>
      </c>
      <c r="Q274" s="9">
        <f t="shared" si="34"/>
        <v>111.6</v>
      </c>
      <c r="R274" s="9">
        <f t="shared" si="34"/>
        <v>7.2</v>
      </c>
      <c r="S274" s="9">
        <f t="shared" si="34"/>
        <v>23.8</v>
      </c>
      <c r="T274" s="9">
        <f t="shared" si="34"/>
        <v>30</v>
      </c>
    </row>
    <row r="275" spans="1:20" ht="12.75" customHeight="1" x14ac:dyDescent="0.25">
      <c r="A275" s="7"/>
      <c r="B275" s="9" t="s">
        <v>59</v>
      </c>
      <c r="C275" s="9">
        <f t="shared" ref="C275:T275" si="35">C260+C269+C274</f>
        <v>1850</v>
      </c>
      <c r="D275" s="9">
        <f t="shared" si="35"/>
        <v>64.92</v>
      </c>
      <c r="E275" s="9">
        <f t="shared" si="35"/>
        <v>61.44</v>
      </c>
      <c r="F275" s="9">
        <f t="shared" si="35"/>
        <v>254.00000000000003</v>
      </c>
      <c r="G275" s="9">
        <f t="shared" si="35"/>
        <v>1832.5699999999997</v>
      </c>
      <c r="H275" s="9">
        <f t="shared" si="35"/>
        <v>10.937000000000001</v>
      </c>
      <c r="I275" s="9">
        <f t="shared" si="35"/>
        <v>14.879</v>
      </c>
      <c r="J275" s="9">
        <f t="shared" si="35"/>
        <v>48.97</v>
      </c>
      <c r="K275" s="9">
        <f t="shared" si="35"/>
        <v>983.46999999999991</v>
      </c>
      <c r="L275" s="9">
        <f t="shared" si="35"/>
        <v>13.469999999999999</v>
      </c>
      <c r="M275" s="9">
        <f t="shared" si="35"/>
        <v>893.66000000000008</v>
      </c>
      <c r="N275" s="9">
        <f t="shared" si="35"/>
        <v>576.68000000000006</v>
      </c>
      <c r="O275" s="9">
        <f t="shared" si="35"/>
        <v>231.95999999999998</v>
      </c>
      <c r="P275" s="9">
        <f t="shared" si="35"/>
        <v>14.91</v>
      </c>
      <c r="Q275" s="9">
        <f t="shared" si="35"/>
        <v>1586.6999999999998</v>
      </c>
      <c r="R275" s="9">
        <f t="shared" si="35"/>
        <v>126.19000000000001</v>
      </c>
      <c r="S275" s="9">
        <f t="shared" si="35"/>
        <v>58.856999999999999</v>
      </c>
      <c r="T275" s="9">
        <f t="shared" si="35"/>
        <v>178.87</v>
      </c>
    </row>
    <row r="276" spans="1:20" ht="12.75" customHeight="1" x14ac:dyDescent="0.25"/>
    <row r="277" spans="1:20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</row>
    <row r="278" spans="1:20" ht="12.75" customHeight="1" x14ac:dyDescent="0.25">
      <c r="A278" s="20"/>
      <c r="B278" s="49" t="s">
        <v>1</v>
      </c>
      <c r="C278" s="49"/>
      <c r="D278" s="49"/>
      <c r="E278" s="49"/>
      <c r="F278" s="49"/>
      <c r="G278" s="49"/>
      <c r="H278" s="49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pans="1:20" ht="12.75" customHeight="1" x14ac:dyDescent="0.25">
      <c r="A279" s="46" t="s">
        <v>2</v>
      </c>
      <c r="B279" s="46"/>
      <c r="C279" s="46"/>
      <c r="D279" s="46"/>
      <c r="E279" s="46"/>
      <c r="F279" s="46"/>
      <c r="G279" s="46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pans="1:20" ht="12.75" customHeight="1" x14ac:dyDescent="0.25">
      <c r="A280" s="46" t="s">
        <v>3</v>
      </c>
      <c r="B280" s="46"/>
      <c r="C280" s="46"/>
      <c r="D280" s="46"/>
      <c r="E280" s="46"/>
      <c r="F280" s="46"/>
      <c r="G280" s="46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ht="12.75" customHeight="1" x14ac:dyDescent="0.25">
      <c r="A281" s="46" t="s">
        <v>166</v>
      </c>
      <c r="B281" s="46"/>
      <c r="C281" s="46"/>
      <c r="D281" s="46"/>
      <c r="E281" s="46"/>
      <c r="F281" s="46"/>
      <c r="G281" s="46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pans="1:20" ht="12.75" customHeight="1" x14ac:dyDescent="0.25">
      <c r="A282" s="43" t="s">
        <v>167</v>
      </c>
      <c r="B282" s="43"/>
      <c r="C282" s="43"/>
      <c r="D282" s="43"/>
      <c r="E282" s="43"/>
      <c r="F282" s="43"/>
      <c r="G282" s="43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pans="1:20" ht="12.75" customHeight="1" x14ac:dyDescent="0.25">
      <c r="A283" s="44" t="s">
        <v>6</v>
      </c>
      <c r="B283" s="44" t="s">
        <v>7</v>
      </c>
      <c r="C283" s="45" t="s">
        <v>8</v>
      </c>
      <c r="D283" s="46" t="s">
        <v>9</v>
      </c>
      <c r="E283" s="46"/>
      <c r="F283" s="46"/>
      <c r="G283" s="45" t="s">
        <v>10</v>
      </c>
      <c r="H283" s="47" t="s">
        <v>11</v>
      </c>
      <c r="I283" s="47"/>
      <c r="J283" s="47"/>
      <c r="K283" s="47"/>
      <c r="L283" s="47"/>
      <c r="M283" s="47" t="s">
        <v>12</v>
      </c>
      <c r="N283" s="47"/>
      <c r="O283" s="47"/>
      <c r="P283" s="47"/>
      <c r="Q283" s="20"/>
      <c r="R283" s="20"/>
      <c r="S283" s="20"/>
      <c r="T283" s="20"/>
    </row>
    <row r="284" spans="1:20" ht="12.75" customHeight="1" x14ac:dyDescent="0.25">
      <c r="A284" s="44"/>
      <c r="B284" s="44"/>
      <c r="C284" s="44"/>
      <c r="D284" s="6" t="s">
        <v>13</v>
      </c>
      <c r="E284" s="6" t="s">
        <v>14</v>
      </c>
      <c r="F284" s="6" t="s">
        <v>15</v>
      </c>
      <c r="G284" s="45"/>
      <c r="H284" s="21" t="s">
        <v>16</v>
      </c>
      <c r="I284" s="21" t="s">
        <v>17</v>
      </c>
      <c r="J284" s="21" t="s">
        <v>18</v>
      </c>
      <c r="K284" s="21" t="s">
        <v>19</v>
      </c>
      <c r="L284" s="21" t="s">
        <v>20</v>
      </c>
      <c r="M284" s="21" t="s">
        <v>21</v>
      </c>
      <c r="N284" s="21" t="s">
        <v>22</v>
      </c>
      <c r="O284" s="21" t="s">
        <v>23</v>
      </c>
      <c r="P284" s="21" t="s">
        <v>24</v>
      </c>
      <c r="Q284" s="21" t="s">
        <v>25</v>
      </c>
      <c r="R284" s="21" t="s">
        <v>26</v>
      </c>
      <c r="S284" s="21" t="s">
        <v>27</v>
      </c>
      <c r="T284" s="21" t="s">
        <v>28</v>
      </c>
    </row>
    <row r="285" spans="1:20" ht="12.75" customHeight="1" x14ac:dyDescent="0.25">
      <c r="A285" s="6">
        <v>1</v>
      </c>
      <c r="B285" s="6">
        <v>2</v>
      </c>
      <c r="C285" s="6">
        <v>3</v>
      </c>
      <c r="D285" s="6">
        <v>4</v>
      </c>
      <c r="E285" s="6">
        <v>5</v>
      </c>
      <c r="F285" s="6">
        <v>6</v>
      </c>
      <c r="G285" s="6">
        <v>7</v>
      </c>
      <c r="H285" s="21">
        <v>8</v>
      </c>
      <c r="I285" s="21">
        <v>9</v>
      </c>
      <c r="J285" s="21">
        <v>10</v>
      </c>
      <c r="K285" s="21">
        <v>11</v>
      </c>
      <c r="L285" s="21">
        <v>12</v>
      </c>
      <c r="M285" s="21">
        <v>13</v>
      </c>
      <c r="N285" s="21">
        <v>14</v>
      </c>
      <c r="O285" s="21">
        <v>15</v>
      </c>
      <c r="P285" s="21">
        <v>16</v>
      </c>
      <c r="Q285" s="21">
        <v>17</v>
      </c>
      <c r="R285" s="21">
        <v>18</v>
      </c>
      <c r="S285" s="21">
        <v>19</v>
      </c>
      <c r="T285" s="21">
        <v>20</v>
      </c>
    </row>
    <row r="286" spans="1:20" ht="12.75" customHeight="1" x14ac:dyDescent="0.25">
      <c r="A286" s="42" t="s">
        <v>29</v>
      </c>
      <c r="B286" s="42"/>
      <c r="C286" s="42"/>
      <c r="D286" s="42"/>
      <c r="E286" s="42"/>
      <c r="F286" s="42"/>
      <c r="G286" s="42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ht="12.75" customHeight="1" x14ac:dyDescent="0.25">
      <c r="A287" s="36" t="s">
        <v>168</v>
      </c>
      <c r="B287" s="37" t="s">
        <v>169</v>
      </c>
      <c r="C287" s="10">
        <v>20</v>
      </c>
      <c r="D287" s="10">
        <v>4.6399999999999997</v>
      </c>
      <c r="E287" s="10">
        <v>5.9</v>
      </c>
      <c r="F287" s="10">
        <v>0</v>
      </c>
      <c r="G287" s="10">
        <v>72.8</v>
      </c>
      <c r="H287" s="10"/>
      <c r="I287" s="10"/>
      <c r="J287" s="10">
        <v>0.12</v>
      </c>
      <c r="K287" s="10">
        <v>3.2000000000000001E-2</v>
      </c>
      <c r="L287" s="10">
        <v>0.08</v>
      </c>
      <c r="M287" s="10">
        <v>140</v>
      </c>
      <c r="N287" s="10">
        <v>140</v>
      </c>
      <c r="O287" s="10">
        <v>6.6</v>
      </c>
      <c r="P287" s="10">
        <v>0.16</v>
      </c>
      <c r="Q287" s="11"/>
      <c r="R287" s="11"/>
      <c r="S287" s="11"/>
      <c r="T287" s="11"/>
    </row>
    <row r="288" spans="1:20" ht="12.75" customHeight="1" x14ac:dyDescent="0.25">
      <c r="A288" s="38" t="s">
        <v>170</v>
      </c>
      <c r="B288" s="23" t="s">
        <v>171</v>
      </c>
      <c r="C288" s="10">
        <v>50</v>
      </c>
      <c r="D288" s="9">
        <v>1.85</v>
      </c>
      <c r="E288" s="9">
        <v>1.1599999999999999</v>
      </c>
      <c r="F288" s="9">
        <v>27.92</v>
      </c>
      <c r="G288" s="9">
        <v>129.35</v>
      </c>
      <c r="H288" s="11">
        <v>2.5000000000000001E-2</v>
      </c>
      <c r="I288" s="11"/>
      <c r="J288" s="11">
        <v>0.125</v>
      </c>
      <c r="K288" s="11">
        <v>3.6999999999999998E-2</v>
      </c>
      <c r="L288" s="11">
        <v>0.25</v>
      </c>
      <c r="M288" s="11">
        <v>15</v>
      </c>
      <c r="N288" s="11">
        <v>7.5</v>
      </c>
      <c r="O288" s="11">
        <v>3.75</v>
      </c>
      <c r="P288" s="11">
        <v>0.5</v>
      </c>
      <c r="Q288" s="11"/>
      <c r="R288" s="11"/>
      <c r="S288" s="11"/>
      <c r="T288" s="11"/>
    </row>
    <row r="289" spans="1:20" ht="12.75" customHeight="1" x14ac:dyDescent="0.25">
      <c r="A289" s="12" t="s">
        <v>172</v>
      </c>
      <c r="B289" s="9" t="s">
        <v>173</v>
      </c>
      <c r="C289" s="10">
        <v>250</v>
      </c>
      <c r="D289" s="23">
        <v>9.9499999999999993</v>
      </c>
      <c r="E289" s="23">
        <v>14.57</v>
      </c>
      <c r="F289" s="23">
        <v>19.62</v>
      </c>
      <c r="G289" s="23">
        <v>227.5</v>
      </c>
      <c r="H289" s="11">
        <v>0.08</v>
      </c>
      <c r="I289" s="11">
        <v>0.12</v>
      </c>
      <c r="J289" s="11">
        <v>1.32</v>
      </c>
      <c r="K289" s="11">
        <v>27.2</v>
      </c>
      <c r="L289" s="11">
        <v>0.2</v>
      </c>
      <c r="M289" s="11">
        <v>140.4</v>
      </c>
      <c r="N289" s="11">
        <v>126.6</v>
      </c>
      <c r="O289" s="11">
        <v>30.6</v>
      </c>
      <c r="P289" s="11">
        <v>0.56000000000000005</v>
      </c>
      <c r="Q289" s="11">
        <v>157.33000000000001</v>
      </c>
      <c r="R289" s="11">
        <v>49.33</v>
      </c>
      <c r="S289" s="11">
        <v>4.09</v>
      </c>
      <c r="T289" s="11">
        <v>30.67</v>
      </c>
    </row>
    <row r="290" spans="1:20" ht="12.75" customHeight="1" x14ac:dyDescent="0.25">
      <c r="A290" s="12" t="s">
        <v>138</v>
      </c>
      <c r="B290" s="9" t="s">
        <v>67</v>
      </c>
      <c r="C290" s="9">
        <v>200</v>
      </c>
      <c r="D290" s="9">
        <v>0.14000000000000001</v>
      </c>
      <c r="E290" s="9">
        <v>0.04</v>
      </c>
      <c r="F290" s="9">
        <v>16.079999999999998</v>
      </c>
      <c r="G290" s="9">
        <v>64.8</v>
      </c>
      <c r="H290" s="11"/>
      <c r="I290" s="11"/>
      <c r="J290" s="11">
        <v>0.48</v>
      </c>
      <c r="K290" s="11">
        <v>0.36</v>
      </c>
      <c r="L290" s="11"/>
      <c r="M290" s="11">
        <v>4.2</v>
      </c>
      <c r="N290" s="11">
        <v>12.6</v>
      </c>
      <c r="O290" s="11">
        <v>2</v>
      </c>
      <c r="P290" s="11">
        <v>0.5</v>
      </c>
      <c r="Q290" s="11">
        <v>48.6</v>
      </c>
      <c r="R290" s="11">
        <v>0.2</v>
      </c>
      <c r="S290" s="11">
        <v>0</v>
      </c>
      <c r="T290" s="11">
        <v>0</v>
      </c>
    </row>
    <row r="291" spans="1:20" ht="12.75" customHeight="1" x14ac:dyDescent="0.25">
      <c r="A291" s="18" t="s">
        <v>36</v>
      </c>
      <c r="B291" s="9" t="s">
        <v>37</v>
      </c>
      <c r="C291" s="10">
        <v>30</v>
      </c>
      <c r="D291" s="10">
        <v>2.2799999999999998</v>
      </c>
      <c r="E291" s="10">
        <v>0.24</v>
      </c>
      <c r="F291" s="10">
        <v>14.76</v>
      </c>
      <c r="G291" s="10">
        <v>70.5</v>
      </c>
      <c r="H291" s="11">
        <v>0.03</v>
      </c>
      <c r="I291" s="11"/>
      <c r="J291" s="11"/>
      <c r="K291" s="11"/>
      <c r="L291" s="11">
        <v>0.33</v>
      </c>
      <c r="M291" s="11">
        <v>19.5</v>
      </c>
      <c r="N291" s="11">
        <v>6</v>
      </c>
      <c r="O291" s="11">
        <v>4.2</v>
      </c>
      <c r="P291" s="11">
        <v>0.33</v>
      </c>
      <c r="Q291" s="11">
        <v>23.07</v>
      </c>
      <c r="R291" s="11">
        <v>1.05</v>
      </c>
      <c r="S291" s="11">
        <v>1.68</v>
      </c>
      <c r="T291" s="11">
        <v>0.52</v>
      </c>
    </row>
    <row r="292" spans="1:20" ht="12.75" customHeight="1" x14ac:dyDescent="0.25">
      <c r="A292" s="7"/>
      <c r="B292" s="9" t="s">
        <v>38</v>
      </c>
      <c r="C292" s="9">
        <f>C287+C288+C289+C290+C291</f>
        <v>550</v>
      </c>
      <c r="D292" s="9">
        <f t="shared" ref="D292:T292" si="36">D288+D289+D290+D291</f>
        <v>14.219999999999999</v>
      </c>
      <c r="E292" s="9">
        <f t="shared" si="36"/>
        <v>16.009999999999998</v>
      </c>
      <c r="F292" s="9">
        <f t="shared" si="36"/>
        <v>78.38000000000001</v>
      </c>
      <c r="G292" s="9">
        <f t="shared" si="36"/>
        <v>492.15000000000003</v>
      </c>
      <c r="H292" s="9">
        <f t="shared" si="36"/>
        <v>0.13500000000000001</v>
      </c>
      <c r="I292" s="9">
        <f t="shared" si="36"/>
        <v>0.12</v>
      </c>
      <c r="J292" s="9">
        <f t="shared" si="36"/>
        <v>1.925</v>
      </c>
      <c r="K292" s="9">
        <f t="shared" si="36"/>
        <v>27.596999999999998</v>
      </c>
      <c r="L292" s="9">
        <f t="shared" si="36"/>
        <v>0.78</v>
      </c>
      <c r="M292" s="9">
        <f t="shared" si="36"/>
        <v>179.1</v>
      </c>
      <c r="N292" s="9">
        <f t="shared" si="36"/>
        <v>152.69999999999999</v>
      </c>
      <c r="O292" s="9">
        <f t="shared" si="36"/>
        <v>40.550000000000004</v>
      </c>
      <c r="P292" s="9">
        <f t="shared" si="36"/>
        <v>1.8900000000000001</v>
      </c>
      <c r="Q292" s="9">
        <f t="shared" si="36"/>
        <v>229</v>
      </c>
      <c r="R292" s="9">
        <f t="shared" si="36"/>
        <v>50.58</v>
      </c>
      <c r="S292" s="9">
        <f t="shared" si="36"/>
        <v>5.77</v>
      </c>
      <c r="T292" s="9">
        <f t="shared" si="36"/>
        <v>31.19</v>
      </c>
    </row>
    <row r="293" spans="1:20" ht="12.75" customHeight="1" x14ac:dyDescent="0.25">
      <c r="A293" s="42" t="s">
        <v>39</v>
      </c>
      <c r="B293" s="42"/>
      <c r="C293" s="42"/>
      <c r="D293" s="42"/>
      <c r="E293" s="42"/>
      <c r="F293" s="42"/>
      <c r="G293" s="42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ht="12.75" customHeight="1" x14ac:dyDescent="0.25">
      <c r="A294" s="11" t="s">
        <v>91</v>
      </c>
      <c r="B294" s="11" t="s">
        <v>92</v>
      </c>
      <c r="C294" s="11">
        <v>100</v>
      </c>
      <c r="D294" s="11">
        <v>1.1000000000000001</v>
      </c>
      <c r="E294" s="11">
        <v>10.1</v>
      </c>
      <c r="F294" s="11">
        <v>9.1</v>
      </c>
      <c r="G294" s="11">
        <v>132</v>
      </c>
      <c r="H294" s="11">
        <v>0.04</v>
      </c>
      <c r="I294" s="11"/>
      <c r="J294" s="11">
        <v>3.2</v>
      </c>
      <c r="K294" s="11"/>
      <c r="L294" s="11">
        <v>4.7</v>
      </c>
      <c r="M294" s="11">
        <v>49</v>
      </c>
      <c r="N294" s="11">
        <v>24</v>
      </c>
      <c r="O294" s="11">
        <v>33</v>
      </c>
      <c r="P294" s="11">
        <v>0.6</v>
      </c>
      <c r="Q294" s="11"/>
      <c r="R294" s="11"/>
      <c r="S294" s="11"/>
      <c r="T294" s="11"/>
    </row>
    <row r="295" spans="1:20" ht="12.75" customHeight="1" x14ac:dyDescent="0.25">
      <c r="A295" s="15" t="s">
        <v>42</v>
      </c>
      <c r="B295" s="16" t="s">
        <v>43</v>
      </c>
      <c r="C295" s="17">
        <v>250</v>
      </c>
      <c r="D295" s="17">
        <v>1.83</v>
      </c>
      <c r="E295" s="17">
        <v>5</v>
      </c>
      <c r="F295" s="17">
        <v>10.65</v>
      </c>
      <c r="G295" s="17">
        <v>95</v>
      </c>
      <c r="H295" s="11">
        <v>0.04</v>
      </c>
      <c r="I295" s="11">
        <v>0.4</v>
      </c>
      <c r="J295" s="11">
        <v>10.3</v>
      </c>
      <c r="K295" s="11">
        <v>161.25</v>
      </c>
      <c r="L295" s="11">
        <v>2.4</v>
      </c>
      <c r="M295" s="11">
        <v>53</v>
      </c>
      <c r="N295" s="11">
        <v>34.5</v>
      </c>
      <c r="O295" s="11">
        <v>26.3</v>
      </c>
      <c r="P295" s="11">
        <v>1.2</v>
      </c>
      <c r="Q295" s="11">
        <v>286.75</v>
      </c>
      <c r="R295" s="11">
        <v>20.5</v>
      </c>
      <c r="S295" s="11">
        <v>0.41</v>
      </c>
      <c r="T295" s="11">
        <v>30</v>
      </c>
    </row>
    <row r="296" spans="1:20" ht="12.75" customHeight="1" x14ac:dyDescent="0.25">
      <c r="A296" s="9" t="s">
        <v>174</v>
      </c>
      <c r="B296" s="9" t="s">
        <v>31</v>
      </c>
      <c r="C296" s="10">
        <v>110</v>
      </c>
      <c r="D296" s="9">
        <v>15.29</v>
      </c>
      <c r="E296" s="9">
        <v>7.15</v>
      </c>
      <c r="F296" s="9">
        <v>4.4000000000000004</v>
      </c>
      <c r="G296" s="9">
        <v>145.19999999999999</v>
      </c>
      <c r="H296" s="11">
        <v>5.8999999999999997E-2</v>
      </c>
      <c r="I296" s="11">
        <v>0.121</v>
      </c>
      <c r="J296" s="11">
        <v>1.17</v>
      </c>
      <c r="K296" s="11">
        <v>28.05</v>
      </c>
      <c r="L296" s="11">
        <v>0.59</v>
      </c>
      <c r="M296" s="11">
        <v>174.57</v>
      </c>
      <c r="N296" s="11">
        <v>16.87</v>
      </c>
      <c r="O296" s="11">
        <v>27.17</v>
      </c>
      <c r="P296" s="11">
        <v>2.42</v>
      </c>
      <c r="Q296" s="11">
        <v>354.75</v>
      </c>
      <c r="R296" s="11">
        <v>19.25</v>
      </c>
      <c r="S296" s="11">
        <v>0.36</v>
      </c>
      <c r="T296" s="11">
        <v>68.75</v>
      </c>
    </row>
    <row r="297" spans="1:20" ht="12.75" customHeight="1" x14ac:dyDescent="0.25">
      <c r="A297" s="9" t="s">
        <v>74</v>
      </c>
      <c r="B297" s="9" t="s">
        <v>175</v>
      </c>
      <c r="C297" s="10">
        <v>180</v>
      </c>
      <c r="D297" s="9">
        <v>3.6</v>
      </c>
      <c r="E297" s="9">
        <v>7.01</v>
      </c>
      <c r="F297" s="9">
        <v>25.56</v>
      </c>
      <c r="G297" s="9">
        <v>181.8</v>
      </c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ht="17.45" customHeight="1" x14ac:dyDescent="0.25">
      <c r="A298" s="12" t="s">
        <v>46</v>
      </c>
      <c r="B298" s="13" t="s">
        <v>47</v>
      </c>
      <c r="C298" s="10">
        <v>200</v>
      </c>
      <c r="D298" s="10">
        <v>1.35</v>
      </c>
      <c r="E298" s="10">
        <v>0</v>
      </c>
      <c r="F298" s="10">
        <v>29.02</v>
      </c>
      <c r="G298" s="10">
        <v>116.18</v>
      </c>
      <c r="H298" s="11"/>
      <c r="I298" s="11">
        <v>0</v>
      </c>
      <c r="J298" s="11"/>
      <c r="K298" s="11">
        <v>0</v>
      </c>
      <c r="L298" s="11"/>
      <c r="M298" s="11"/>
      <c r="N298" s="11">
        <v>9.8800000000000008</v>
      </c>
      <c r="O298" s="11">
        <v>0</v>
      </c>
      <c r="P298" s="11">
        <v>0.03</v>
      </c>
      <c r="Q298" s="11"/>
      <c r="R298" s="11"/>
      <c r="S298" s="11"/>
      <c r="T298" s="11"/>
    </row>
    <row r="299" spans="1:20" ht="12.75" customHeight="1" x14ac:dyDescent="0.25">
      <c r="A299" s="14" t="s">
        <v>36</v>
      </c>
      <c r="B299" s="9" t="s">
        <v>37</v>
      </c>
      <c r="C299" s="10">
        <v>50</v>
      </c>
      <c r="D299" s="10">
        <v>3.8</v>
      </c>
      <c r="E299" s="10">
        <v>0.4</v>
      </c>
      <c r="F299" s="10">
        <v>24.6</v>
      </c>
      <c r="G299" s="10">
        <v>117.5</v>
      </c>
      <c r="H299" s="11">
        <v>0.05</v>
      </c>
      <c r="I299" s="11"/>
      <c r="J299" s="11"/>
      <c r="K299" s="11"/>
      <c r="L299" s="11">
        <v>0.54</v>
      </c>
      <c r="M299" s="11">
        <v>10</v>
      </c>
      <c r="N299" s="11">
        <v>32.5</v>
      </c>
      <c r="O299" s="11">
        <v>7</v>
      </c>
      <c r="P299" s="11">
        <v>0.54</v>
      </c>
      <c r="Q299" s="11">
        <v>38.450000000000003</v>
      </c>
      <c r="R299" s="11">
        <v>1.74</v>
      </c>
      <c r="S299" s="11">
        <v>2.8</v>
      </c>
      <c r="T299" s="11">
        <v>0.86</v>
      </c>
    </row>
    <row r="300" spans="1:20" ht="12.75" customHeight="1" x14ac:dyDescent="0.25">
      <c r="A300" s="14" t="s">
        <v>48</v>
      </c>
      <c r="B300" s="9" t="s">
        <v>49</v>
      </c>
      <c r="C300" s="10">
        <v>20</v>
      </c>
      <c r="D300" s="10">
        <v>1.32</v>
      </c>
      <c r="E300" s="10">
        <v>0.24</v>
      </c>
      <c r="F300" s="10">
        <v>6.8</v>
      </c>
      <c r="G300" s="10">
        <v>36.200000000000003</v>
      </c>
      <c r="H300" s="11">
        <v>3.5999999999999997E-2</v>
      </c>
      <c r="I300" s="11">
        <v>1.7999999999999999E-2</v>
      </c>
      <c r="J300" s="11"/>
      <c r="K300" s="11"/>
      <c r="L300" s="11"/>
      <c r="M300" s="11">
        <v>31.6</v>
      </c>
      <c r="N300" s="11">
        <v>7</v>
      </c>
      <c r="O300" s="11">
        <v>9.4</v>
      </c>
      <c r="P300" s="11">
        <v>0.78</v>
      </c>
      <c r="Q300" s="11">
        <v>48.8</v>
      </c>
      <c r="R300" s="11">
        <v>0.64</v>
      </c>
      <c r="S300" s="11">
        <v>1.1000000000000001</v>
      </c>
      <c r="T300" s="11">
        <v>4.8</v>
      </c>
    </row>
    <row r="301" spans="1:20" ht="12.75" customHeight="1" x14ac:dyDescent="0.25">
      <c r="A301" s="7"/>
      <c r="B301" s="9" t="s">
        <v>50</v>
      </c>
      <c r="C301" s="9">
        <f t="shared" ref="C301:T301" si="37">C294+C295+C297+C298+C299+C300</f>
        <v>800</v>
      </c>
      <c r="D301" s="9">
        <f t="shared" si="37"/>
        <v>13</v>
      </c>
      <c r="E301" s="9">
        <f t="shared" si="37"/>
        <v>22.749999999999996</v>
      </c>
      <c r="F301" s="9">
        <f t="shared" si="37"/>
        <v>105.73</v>
      </c>
      <c r="G301" s="9">
        <f t="shared" si="37"/>
        <v>678.68000000000006</v>
      </c>
      <c r="H301" s="9">
        <f t="shared" si="37"/>
        <v>0.16600000000000001</v>
      </c>
      <c r="I301" s="9">
        <f t="shared" si="37"/>
        <v>0.41800000000000004</v>
      </c>
      <c r="J301" s="9">
        <f t="shared" si="37"/>
        <v>13.5</v>
      </c>
      <c r="K301" s="9">
        <f t="shared" si="37"/>
        <v>161.25</v>
      </c>
      <c r="L301" s="9">
        <f t="shared" si="37"/>
        <v>7.64</v>
      </c>
      <c r="M301" s="9">
        <f t="shared" si="37"/>
        <v>143.6</v>
      </c>
      <c r="N301" s="9">
        <f t="shared" si="37"/>
        <v>107.88</v>
      </c>
      <c r="O301" s="9">
        <f t="shared" si="37"/>
        <v>75.7</v>
      </c>
      <c r="P301" s="9">
        <f t="shared" si="37"/>
        <v>3.1500000000000004</v>
      </c>
      <c r="Q301" s="9">
        <f t="shared" si="37"/>
        <v>374</v>
      </c>
      <c r="R301" s="9">
        <f t="shared" si="37"/>
        <v>22.88</v>
      </c>
      <c r="S301" s="9">
        <f t="shared" si="37"/>
        <v>4.3100000000000005</v>
      </c>
      <c r="T301" s="9">
        <f t="shared" si="37"/>
        <v>35.659999999999997</v>
      </c>
    </row>
    <row r="302" spans="1:20" ht="12.75" customHeight="1" x14ac:dyDescent="0.25">
      <c r="A302" s="42" t="s">
        <v>51</v>
      </c>
      <c r="B302" s="42"/>
      <c r="C302" s="42"/>
      <c r="D302" s="42"/>
      <c r="E302" s="42"/>
      <c r="F302" s="42"/>
      <c r="G302" s="42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ht="12.75" customHeight="1" x14ac:dyDescent="0.25">
      <c r="A303" s="12" t="s">
        <v>52</v>
      </c>
      <c r="B303" s="13" t="s">
        <v>53</v>
      </c>
      <c r="C303" s="9">
        <v>100</v>
      </c>
      <c r="D303" s="9">
        <v>0.4</v>
      </c>
      <c r="E303" s="9">
        <v>0.4</v>
      </c>
      <c r="F303" s="9">
        <v>9.8000000000000007</v>
      </c>
      <c r="G303" s="9">
        <v>47</v>
      </c>
      <c r="H303" s="11">
        <v>0.03</v>
      </c>
      <c r="I303" s="11">
        <v>0</v>
      </c>
      <c r="J303" s="11">
        <v>10</v>
      </c>
      <c r="K303" s="11">
        <v>0</v>
      </c>
      <c r="L303" s="11">
        <v>0.2</v>
      </c>
      <c r="M303" s="11">
        <v>11</v>
      </c>
      <c r="N303" s="11">
        <v>16</v>
      </c>
      <c r="O303" s="11">
        <v>9</v>
      </c>
      <c r="P303" s="11">
        <v>2.2000000000000002</v>
      </c>
      <c r="Q303" s="11">
        <v>0</v>
      </c>
      <c r="R303" s="11">
        <v>0</v>
      </c>
      <c r="S303" s="11">
        <v>0</v>
      </c>
      <c r="T303" s="11">
        <v>0</v>
      </c>
    </row>
    <row r="304" spans="1:20" ht="12.75" customHeight="1" x14ac:dyDescent="0.25">
      <c r="A304" s="12" t="s">
        <v>176</v>
      </c>
      <c r="B304" s="9" t="s">
        <v>99</v>
      </c>
      <c r="C304" s="9">
        <v>200</v>
      </c>
      <c r="D304" s="9">
        <v>0.56000000000000005</v>
      </c>
      <c r="E304" s="9">
        <v>0</v>
      </c>
      <c r="F304" s="9">
        <v>27.89</v>
      </c>
      <c r="G304" s="9">
        <v>113.79</v>
      </c>
      <c r="H304" s="9">
        <v>0.03</v>
      </c>
      <c r="I304" s="9">
        <v>0</v>
      </c>
      <c r="J304" s="9">
        <v>1.22</v>
      </c>
      <c r="K304" s="9">
        <v>15</v>
      </c>
      <c r="L304" s="9">
        <v>1.68</v>
      </c>
      <c r="M304" s="9">
        <v>44.53</v>
      </c>
      <c r="N304" s="9">
        <v>49.5</v>
      </c>
      <c r="O304" s="9">
        <v>32.03</v>
      </c>
      <c r="P304" s="9">
        <v>1.02</v>
      </c>
      <c r="Q304" s="9">
        <v>50</v>
      </c>
      <c r="R304" s="9"/>
      <c r="S304" s="9"/>
      <c r="T304" s="9"/>
    </row>
    <row r="305" spans="1:20" ht="12.75" customHeight="1" x14ac:dyDescent="0.25">
      <c r="A305" s="12" t="s">
        <v>56</v>
      </c>
      <c r="B305" s="13" t="s">
        <v>57</v>
      </c>
      <c r="C305" s="9">
        <v>100</v>
      </c>
      <c r="D305" s="9">
        <v>7</v>
      </c>
      <c r="E305" s="9">
        <v>11.1</v>
      </c>
      <c r="F305" s="9">
        <v>44.21</v>
      </c>
      <c r="G305" s="9">
        <v>327.9</v>
      </c>
      <c r="H305" s="11">
        <v>0.16</v>
      </c>
      <c r="I305" s="11">
        <v>8.4000000000000005E-2</v>
      </c>
      <c r="J305" s="11"/>
      <c r="K305" s="11">
        <v>31.9</v>
      </c>
      <c r="L305" s="11">
        <v>1.44</v>
      </c>
      <c r="M305" s="11">
        <v>63.34</v>
      </c>
      <c r="N305" s="11">
        <v>25.18</v>
      </c>
      <c r="O305" s="11">
        <v>15.8</v>
      </c>
      <c r="P305" s="11">
        <v>1.54</v>
      </c>
      <c r="Q305" s="11">
        <v>50</v>
      </c>
      <c r="R305" s="11">
        <v>1.41</v>
      </c>
      <c r="S305" s="11">
        <v>4.71</v>
      </c>
      <c r="T305" s="11">
        <v>18.559999999999999</v>
      </c>
    </row>
    <row r="306" spans="1:20" ht="12.75" customHeight="1" x14ac:dyDescent="0.25">
      <c r="A306" s="7"/>
      <c r="B306" s="9" t="s">
        <v>58</v>
      </c>
      <c r="C306" s="10">
        <f t="shared" ref="C306:T306" si="38">C303+C304+C305</f>
        <v>400</v>
      </c>
      <c r="D306" s="10">
        <f t="shared" si="38"/>
        <v>7.96</v>
      </c>
      <c r="E306" s="10">
        <f t="shared" si="38"/>
        <v>11.5</v>
      </c>
      <c r="F306" s="10">
        <f t="shared" si="38"/>
        <v>81.900000000000006</v>
      </c>
      <c r="G306" s="10">
        <f t="shared" si="38"/>
        <v>488.69</v>
      </c>
      <c r="H306" s="10">
        <f t="shared" si="38"/>
        <v>0.22</v>
      </c>
      <c r="I306" s="10">
        <f t="shared" si="38"/>
        <v>8.4000000000000005E-2</v>
      </c>
      <c r="J306" s="10">
        <f t="shared" si="38"/>
        <v>11.22</v>
      </c>
      <c r="K306" s="10">
        <f t="shared" si="38"/>
        <v>46.9</v>
      </c>
      <c r="L306" s="10">
        <f t="shared" si="38"/>
        <v>3.32</v>
      </c>
      <c r="M306" s="10">
        <f t="shared" si="38"/>
        <v>118.87</v>
      </c>
      <c r="N306" s="10">
        <f t="shared" si="38"/>
        <v>90.68</v>
      </c>
      <c r="O306" s="10">
        <f t="shared" si="38"/>
        <v>56.83</v>
      </c>
      <c r="P306" s="10">
        <f t="shared" si="38"/>
        <v>4.76</v>
      </c>
      <c r="Q306" s="10">
        <f t="shared" si="38"/>
        <v>100</v>
      </c>
      <c r="R306" s="10">
        <f t="shared" si="38"/>
        <v>1.41</v>
      </c>
      <c r="S306" s="10">
        <f t="shared" si="38"/>
        <v>4.71</v>
      </c>
      <c r="T306" s="10">
        <f t="shared" si="38"/>
        <v>18.559999999999999</v>
      </c>
    </row>
    <row r="307" spans="1:20" ht="12.75" customHeight="1" x14ac:dyDescent="0.25">
      <c r="A307" s="7"/>
      <c r="B307" s="9" t="s">
        <v>59</v>
      </c>
      <c r="C307" s="10">
        <f t="shared" ref="C307:T307" si="39">C292+C301+C306</f>
        <v>1750</v>
      </c>
      <c r="D307" s="10">
        <f t="shared" si="39"/>
        <v>35.18</v>
      </c>
      <c r="E307" s="10">
        <f t="shared" si="39"/>
        <v>50.259999999999991</v>
      </c>
      <c r="F307" s="10">
        <f t="shared" si="39"/>
        <v>266.01</v>
      </c>
      <c r="G307" s="10">
        <f t="shared" si="39"/>
        <v>1659.5200000000002</v>
      </c>
      <c r="H307" s="10">
        <f t="shared" si="39"/>
        <v>0.52100000000000002</v>
      </c>
      <c r="I307" s="10">
        <f t="shared" si="39"/>
        <v>0.622</v>
      </c>
      <c r="J307" s="10">
        <f t="shared" si="39"/>
        <v>26.645000000000003</v>
      </c>
      <c r="K307" s="10">
        <f t="shared" si="39"/>
        <v>235.74700000000001</v>
      </c>
      <c r="L307" s="10">
        <f t="shared" si="39"/>
        <v>11.74</v>
      </c>
      <c r="M307" s="10">
        <f t="shared" si="39"/>
        <v>441.57</v>
      </c>
      <c r="N307" s="10">
        <f t="shared" si="39"/>
        <v>351.26</v>
      </c>
      <c r="O307" s="10">
        <f t="shared" si="39"/>
        <v>173.07999999999998</v>
      </c>
      <c r="P307" s="10">
        <f t="shared" si="39"/>
        <v>9.8000000000000007</v>
      </c>
      <c r="Q307" s="10">
        <f t="shared" si="39"/>
        <v>703</v>
      </c>
      <c r="R307" s="10">
        <f t="shared" si="39"/>
        <v>74.86999999999999</v>
      </c>
      <c r="S307" s="10">
        <f t="shared" si="39"/>
        <v>14.79</v>
      </c>
      <c r="T307" s="10">
        <f t="shared" si="39"/>
        <v>85.41</v>
      </c>
    </row>
    <row r="308" spans="1:20" x14ac:dyDescent="0.25">
      <c r="A308" s="3"/>
      <c r="B308" s="3"/>
      <c r="C308" s="3"/>
      <c r="D308" s="3"/>
      <c r="E308" s="3"/>
      <c r="F308" s="3"/>
      <c r="G308" s="3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</row>
    <row r="310" spans="1:20" ht="12.75" customHeight="1" x14ac:dyDescent="0.25">
      <c r="A310" s="46" t="s">
        <v>1</v>
      </c>
      <c r="B310" s="46"/>
      <c r="C310" s="46"/>
      <c r="D310" s="46"/>
      <c r="E310" s="46"/>
      <c r="F310" s="46"/>
      <c r="G310" s="46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</row>
    <row r="311" spans="1:20" ht="12.75" customHeight="1" x14ac:dyDescent="0.25">
      <c r="A311" s="46" t="s">
        <v>2</v>
      </c>
      <c r="B311" s="46"/>
      <c r="C311" s="46"/>
      <c r="D311" s="46"/>
      <c r="E311" s="46"/>
      <c r="F311" s="46"/>
      <c r="G311" s="46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</row>
    <row r="312" spans="1:20" ht="12.75" customHeight="1" x14ac:dyDescent="0.25">
      <c r="A312" s="46" t="s">
        <v>3</v>
      </c>
      <c r="B312" s="46"/>
      <c r="C312" s="46"/>
      <c r="D312" s="46"/>
      <c r="E312" s="46"/>
      <c r="F312" s="46"/>
      <c r="G312" s="46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</row>
    <row r="313" spans="1:20" ht="12.75" customHeight="1" x14ac:dyDescent="0.25">
      <c r="A313" s="46" t="s">
        <v>177</v>
      </c>
      <c r="B313" s="46"/>
      <c r="C313" s="46"/>
      <c r="D313" s="46"/>
      <c r="E313" s="46"/>
      <c r="F313" s="46"/>
      <c r="G313" s="46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</row>
    <row r="314" spans="1:20" ht="12.75" customHeight="1" x14ac:dyDescent="0.25">
      <c r="A314" s="43" t="s">
        <v>178</v>
      </c>
      <c r="B314" s="43"/>
      <c r="C314" s="43"/>
      <c r="D314" s="43"/>
      <c r="E314" s="43"/>
      <c r="F314" s="43"/>
      <c r="G314" s="43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</row>
    <row r="315" spans="1:20" ht="12.75" customHeight="1" x14ac:dyDescent="0.25">
      <c r="A315" s="44" t="s">
        <v>6</v>
      </c>
      <c r="B315" s="44" t="s">
        <v>7</v>
      </c>
      <c r="C315" s="45" t="s">
        <v>8</v>
      </c>
      <c r="D315" s="46" t="s">
        <v>9</v>
      </c>
      <c r="E315" s="46"/>
      <c r="F315" s="46"/>
      <c r="G315" s="45" t="s">
        <v>10</v>
      </c>
      <c r="H315" s="47" t="s">
        <v>11</v>
      </c>
      <c r="I315" s="47"/>
      <c r="J315" s="47"/>
      <c r="K315" s="47"/>
      <c r="L315" s="47"/>
      <c r="M315" s="47" t="s">
        <v>12</v>
      </c>
      <c r="N315" s="47"/>
      <c r="O315" s="47"/>
      <c r="P315" s="47"/>
      <c r="Q315" s="20"/>
      <c r="R315" s="20"/>
      <c r="S315" s="20"/>
      <c r="T315" s="20"/>
    </row>
    <row r="316" spans="1:20" ht="12.75" customHeight="1" x14ac:dyDescent="0.25">
      <c r="A316" s="44"/>
      <c r="B316" s="44"/>
      <c r="C316" s="44"/>
      <c r="D316" s="6" t="s">
        <v>13</v>
      </c>
      <c r="E316" s="6" t="s">
        <v>14</v>
      </c>
      <c r="F316" s="6" t="s">
        <v>15</v>
      </c>
      <c r="G316" s="45"/>
      <c r="H316" s="21" t="s">
        <v>16</v>
      </c>
      <c r="I316" s="21" t="s">
        <v>17</v>
      </c>
      <c r="J316" s="21" t="s">
        <v>18</v>
      </c>
      <c r="K316" s="21" t="s">
        <v>19</v>
      </c>
      <c r="L316" s="21" t="s">
        <v>20</v>
      </c>
      <c r="M316" s="21" t="s">
        <v>21</v>
      </c>
      <c r="N316" s="21" t="s">
        <v>22</v>
      </c>
      <c r="O316" s="21" t="s">
        <v>23</v>
      </c>
      <c r="P316" s="21" t="s">
        <v>24</v>
      </c>
      <c r="Q316" s="21" t="s">
        <v>25</v>
      </c>
      <c r="R316" s="21" t="s">
        <v>26</v>
      </c>
      <c r="S316" s="21" t="s">
        <v>27</v>
      </c>
      <c r="T316" s="21" t="s">
        <v>28</v>
      </c>
    </row>
    <row r="317" spans="1:20" ht="12.75" customHeight="1" x14ac:dyDescent="0.25">
      <c r="A317" s="6">
        <v>1</v>
      </c>
      <c r="B317" s="6">
        <v>2</v>
      </c>
      <c r="C317" s="6">
        <v>3</v>
      </c>
      <c r="D317" s="6">
        <v>4</v>
      </c>
      <c r="E317" s="6">
        <v>5</v>
      </c>
      <c r="F317" s="6">
        <v>6</v>
      </c>
      <c r="G317" s="6">
        <v>7</v>
      </c>
      <c r="H317" s="21">
        <v>8</v>
      </c>
      <c r="I317" s="21">
        <v>9</v>
      </c>
      <c r="J317" s="21">
        <v>10</v>
      </c>
      <c r="K317" s="21">
        <v>11</v>
      </c>
      <c r="L317" s="21">
        <v>12</v>
      </c>
      <c r="M317" s="21">
        <v>13</v>
      </c>
      <c r="N317" s="21">
        <v>14</v>
      </c>
      <c r="O317" s="21">
        <v>15</v>
      </c>
      <c r="P317" s="21">
        <v>16</v>
      </c>
      <c r="Q317" s="21">
        <v>17</v>
      </c>
      <c r="R317" s="21">
        <v>18</v>
      </c>
      <c r="S317" s="21">
        <v>19</v>
      </c>
      <c r="T317" s="21">
        <v>20</v>
      </c>
    </row>
    <row r="318" spans="1:20" ht="12.75" customHeight="1" x14ac:dyDescent="0.25">
      <c r="A318" s="42" t="s">
        <v>29</v>
      </c>
      <c r="B318" s="42"/>
      <c r="C318" s="42"/>
      <c r="D318" s="42"/>
      <c r="E318" s="42"/>
      <c r="F318" s="42"/>
      <c r="G318" s="42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ht="12.75" customHeight="1" x14ac:dyDescent="0.25">
      <c r="A319" s="22" t="s">
        <v>62</v>
      </c>
      <c r="B319" s="9" t="s">
        <v>63</v>
      </c>
      <c r="C319" s="10">
        <v>100</v>
      </c>
      <c r="D319" s="9">
        <v>1.4</v>
      </c>
      <c r="E319" s="9">
        <v>5.05</v>
      </c>
      <c r="F319" s="9">
        <v>8.61</v>
      </c>
      <c r="G319" s="9">
        <v>85.85</v>
      </c>
      <c r="H319" s="11">
        <v>0.04</v>
      </c>
      <c r="I319" s="11"/>
      <c r="J319" s="11">
        <v>27.8</v>
      </c>
      <c r="K319" s="11"/>
      <c r="L319" s="11">
        <v>4.51</v>
      </c>
      <c r="M319" s="11">
        <v>25.6</v>
      </c>
      <c r="N319" s="11">
        <v>44</v>
      </c>
      <c r="O319" s="11">
        <v>17</v>
      </c>
      <c r="P319" s="11">
        <v>0.6</v>
      </c>
      <c r="Q319" s="11"/>
      <c r="R319" s="11"/>
      <c r="S319" s="11"/>
      <c r="T319" s="11"/>
    </row>
    <row r="320" spans="1:20" ht="12.75" customHeight="1" x14ac:dyDescent="0.25">
      <c r="A320" s="11" t="s">
        <v>159</v>
      </c>
      <c r="B320" s="11" t="s">
        <v>65</v>
      </c>
      <c r="C320" s="11">
        <v>200</v>
      </c>
      <c r="D320" s="11">
        <v>13.6</v>
      </c>
      <c r="E320" s="11">
        <v>14.3</v>
      </c>
      <c r="F320" s="11">
        <v>39.6</v>
      </c>
      <c r="G320" s="11">
        <v>350</v>
      </c>
      <c r="H320" s="11">
        <v>8.8999999999999996E-2</v>
      </c>
      <c r="I320" s="11">
        <v>0.122</v>
      </c>
      <c r="J320" s="11">
        <v>1.2</v>
      </c>
      <c r="K320" s="11">
        <v>0.33</v>
      </c>
      <c r="L320" s="11">
        <v>0.75</v>
      </c>
      <c r="M320" s="11">
        <v>230.16</v>
      </c>
      <c r="N320" s="11">
        <v>21.4</v>
      </c>
      <c r="O320" s="11">
        <v>47.46</v>
      </c>
      <c r="P320" s="11">
        <v>3.1</v>
      </c>
      <c r="Q320" s="11">
        <v>269.33999999999997</v>
      </c>
      <c r="R320" s="11">
        <v>38.659999999999997</v>
      </c>
      <c r="S320" s="11">
        <v>7.36</v>
      </c>
      <c r="T320" s="11">
        <v>82.66</v>
      </c>
    </row>
    <row r="321" spans="1:20" ht="12.75" customHeight="1" x14ac:dyDescent="0.25">
      <c r="A321" s="12" t="s">
        <v>89</v>
      </c>
      <c r="B321" s="9" t="s">
        <v>90</v>
      </c>
      <c r="C321" s="9">
        <v>200</v>
      </c>
      <c r="D321" s="9">
        <v>0.1</v>
      </c>
      <c r="E321" s="9">
        <v>0</v>
      </c>
      <c r="F321" s="9">
        <v>15</v>
      </c>
      <c r="G321" s="9">
        <v>60</v>
      </c>
      <c r="H321" s="9">
        <v>0</v>
      </c>
      <c r="I321" s="9">
        <v>0</v>
      </c>
      <c r="J321" s="9"/>
      <c r="K321" s="9">
        <v>0</v>
      </c>
      <c r="L321" s="9"/>
      <c r="M321" s="9">
        <v>3</v>
      </c>
      <c r="N321" s="9">
        <v>11</v>
      </c>
      <c r="O321" s="9">
        <v>1</v>
      </c>
      <c r="P321" s="9">
        <v>0.3</v>
      </c>
      <c r="Q321" s="9">
        <v>21</v>
      </c>
      <c r="R321" s="9"/>
      <c r="S321" s="9"/>
      <c r="T321" s="9"/>
    </row>
    <row r="322" spans="1:20" ht="12.75" customHeight="1" x14ac:dyDescent="0.25">
      <c r="A322" s="14" t="s">
        <v>36</v>
      </c>
      <c r="B322" s="9" t="s">
        <v>37</v>
      </c>
      <c r="C322" s="10">
        <v>50</v>
      </c>
      <c r="D322" s="10">
        <v>3.8</v>
      </c>
      <c r="E322" s="10">
        <v>0.4</v>
      </c>
      <c r="F322" s="10">
        <v>24.6</v>
      </c>
      <c r="G322" s="10">
        <v>117.5</v>
      </c>
      <c r="H322" s="11">
        <v>0.05</v>
      </c>
      <c r="I322" s="11"/>
      <c r="J322" s="11"/>
      <c r="K322" s="11"/>
      <c r="L322" s="11">
        <v>0.54</v>
      </c>
      <c r="M322" s="11">
        <v>10</v>
      </c>
      <c r="N322" s="11">
        <v>32.5</v>
      </c>
      <c r="O322" s="11">
        <v>7</v>
      </c>
      <c r="P322" s="11">
        <v>0.54</v>
      </c>
      <c r="Q322" s="11">
        <v>38.450000000000003</v>
      </c>
      <c r="R322" s="11">
        <v>1.74</v>
      </c>
      <c r="S322" s="11">
        <v>2.8</v>
      </c>
      <c r="T322" s="11">
        <v>0.86</v>
      </c>
    </row>
    <row r="323" spans="1:20" ht="12.75" customHeight="1" x14ac:dyDescent="0.25">
      <c r="A323" s="12"/>
      <c r="B323" s="9" t="s">
        <v>38</v>
      </c>
      <c r="C323" s="10">
        <f t="shared" ref="C323:T323" si="40">C319+C320+C321+C322</f>
        <v>550</v>
      </c>
      <c r="D323" s="10">
        <f t="shared" si="40"/>
        <v>18.899999999999999</v>
      </c>
      <c r="E323" s="10">
        <f t="shared" si="40"/>
        <v>19.75</v>
      </c>
      <c r="F323" s="10">
        <f t="shared" si="40"/>
        <v>87.81</v>
      </c>
      <c r="G323" s="10">
        <f t="shared" si="40"/>
        <v>613.35</v>
      </c>
      <c r="H323" s="10">
        <f t="shared" si="40"/>
        <v>0.17899999999999999</v>
      </c>
      <c r="I323" s="10">
        <f t="shared" si="40"/>
        <v>0.122</v>
      </c>
      <c r="J323" s="10">
        <f t="shared" si="40"/>
        <v>29</v>
      </c>
      <c r="K323" s="10">
        <f t="shared" si="40"/>
        <v>0.33</v>
      </c>
      <c r="L323" s="10">
        <f t="shared" si="40"/>
        <v>5.8</v>
      </c>
      <c r="M323" s="10">
        <f t="shared" si="40"/>
        <v>268.76</v>
      </c>
      <c r="N323" s="10">
        <f t="shared" si="40"/>
        <v>108.9</v>
      </c>
      <c r="O323" s="10">
        <f t="shared" si="40"/>
        <v>72.460000000000008</v>
      </c>
      <c r="P323" s="10">
        <f t="shared" si="40"/>
        <v>4.54</v>
      </c>
      <c r="Q323" s="10">
        <f t="shared" si="40"/>
        <v>328.78999999999996</v>
      </c>
      <c r="R323" s="10">
        <f t="shared" si="40"/>
        <v>40.4</v>
      </c>
      <c r="S323" s="10">
        <f t="shared" si="40"/>
        <v>10.16</v>
      </c>
      <c r="T323" s="10">
        <f t="shared" si="40"/>
        <v>83.52</v>
      </c>
    </row>
    <row r="324" spans="1:20" ht="12.75" customHeight="1" x14ac:dyDescent="0.25">
      <c r="A324" s="42" t="s">
        <v>39</v>
      </c>
      <c r="B324" s="42"/>
      <c r="C324" s="42"/>
      <c r="D324" s="42"/>
      <c r="E324" s="42"/>
      <c r="F324" s="42"/>
      <c r="G324" s="42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ht="12.75" customHeight="1" x14ac:dyDescent="0.25">
      <c r="A325" s="12" t="s">
        <v>40</v>
      </c>
      <c r="B325" s="12" t="s">
        <v>41</v>
      </c>
      <c r="C325" s="10">
        <v>100</v>
      </c>
      <c r="D325" s="10">
        <v>1.9</v>
      </c>
      <c r="E325" s="10">
        <v>5.4</v>
      </c>
      <c r="F325" s="10">
        <v>13.4</v>
      </c>
      <c r="G325" s="10">
        <v>110</v>
      </c>
      <c r="H325" s="11">
        <v>0.08</v>
      </c>
      <c r="I325" s="11"/>
      <c r="J325" s="11">
        <v>12.2</v>
      </c>
      <c r="K325" s="11"/>
      <c r="L325" s="11">
        <v>2.2999999999999998</v>
      </c>
      <c r="M325" s="11">
        <v>56</v>
      </c>
      <c r="N325" s="11">
        <v>14</v>
      </c>
      <c r="O325" s="11">
        <v>21</v>
      </c>
      <c r="P325" s="11">
        <v>0.8</v>
      </c>
      <c r="Q325" s="11"/>
      <c r="R325" s="11"/>
      <c r="S325" s="11"/>
      <c r="T325" s="11"/>
    </row>
    <row r="326" spans="1:20" ht="12.75" customHeight="1" x14ac:dyDescent="0.25">
      <c r="A326" s="15" t="s">
        <v>70</v>
      </c>
      <c r="B326" s="16" t="s">
        <v>71</v>
      </c>
      <c r="C326" s="17">
        <v>250</v>
      </c>
      <c r="D326" s="17">
        <v>2.5499999999999998</v>
      </c>
      <c r="E326" s="17">
        <v>5.57</v>
      </c>
      <c r="F326" s="17">
        <v>13.9</v>
      </c>
      <c r="G326" s="17">
        <v>111</v>
      </c>
      <c r="H326" s="11">
        <v>3.2000000000000001E-2</v>
      </c>
      <c r="I326" s="11"/>
      <c r="J326" s="11">
        <v>0.37</v>
      </c>
      <c r="K326" s="11">
        <v>1.2E-2</v>
      </c>
      <c r="L326" s="11">
        <v>2.5</v>
      </c>
      <c r="M326" s="11">
        <v>29.75</v>
      </c>
      <c r="N326" s="11">
        <v>9</v>
      </c>
      <c r="O326" s="11">
        <v>4.5</v>
      </c>
      <c r="P326" s="11">
        <v>0.4</v>
      </c>
      <c r="Q326" s="11"/>
      <c r="R326" s="11"/>
      <c r="S326" s="11"/>
      <c r="T326" s="11"/>
    </row>
    <row r="327" spans="1:20" ht="12.75" customHeight="1" x14ac:dyDescent="0.25">
      <c r="A327" s="9" t="s">
        <v>155</v>
      </c>
      <c r="B327" s="13" t="s">
        <v>156</v>
      </c>
      <c r="C327" s="10">
        <v>110</v>
      </c>
      <c r="D327" s="9">
        <v>6.36</v>
      </c>
      <c r="E327" s="9">
        <v>11.6</v>
      </c>
      <c r="F327" s="9">
        <v>8.7799999999999994</v>
      </c>
      <c r="G327" s="9">
        <v>183</v>
      </c>
      <c r="H327" s="11">
        <v>0.03</v>
      </c>
      <c r="I327" s="11">
        <v>0.04</v>
      </c>
      <c r="J327" s="11">
        <v>0.48</v>
      </c>
      <c r="K327" s="11">
        <v>3.77</v>
      </c>
      <c r="L327" s="11">
        <v>0.32</v>
      </c>
      <c r="M327" s="11">
        <v>60</v>
      </c>
      <c r="N327" s="11">
        <v>24.8</v>
      </c>
      <c r="O327" s="11">
        <v>9.6</v>
      </c>
      <c r="P327" s="11">
        <v>0.72</v>
      </c>
      <c r="Q327" s="11">
        <v>137.6</v>
      </c>
      <c r="R327" s="11">
        <v>10.4</v>
      </c>
      <c r="S327" s="11">
        <v>11.04</v>
      </c>
      <c r="T327" s="11">
        <v>61.6</v>
      </c>
    </row>
    <row r="328" spans="1:20" ht="12.75" customHeight="1" x14ac:dyDescent="0.25">
      <c r="A328" s="12" t="s">
        <v>126</v>
      </c>
      <c r="B328" s="13" t="s">
        <v>127</v>
      </c>
      <c r="C328" s="9">
        <v>180</v>
      </c>
      <c r="D328" s="9">
        <v>17.12</v>
      </c>
      <c r="E328" s="9">
        <v>5.26</v>
      </c>
      <c r="F328" s="9">
        <v>34.06</v>
      </c>
      <c r="G328" s="9">
        <v>252</v>
      </c>
      <c r="H328" s="11">
        <v>3.6999999999999998E-2</v>
      </c>
      <c r="I328" s="11">
        <v>0.1</v>
      </c>
      <c r="J328" s="11"/>
      <c r="K328" s="11">
        <v>14.04</v>
      </c>
      <c r="L328" s="11"/>
      <c r="M328" s="11">
        <v>274.82</v>
      </c>
      <c r="N328" s="11">
        <v>98.33</v>
      </c>
      <c r="O328" s="11">
        <v>92.19</v>
      </c>
      <c r="P328" s="11">
        <v>5.79</v>
      </c>
      <c r="Q328" s="11">
        <v>93.6</v>
      </c>
      <c r="R328" s="11">
        <v>28.8</v>
      </c>
      <c r="S328" s="11">
        <v>10.37</v>
      </c>
      <c r="T328" s="11">
        <v>27.6</v>
      </c>
    </row>
    <row r="329" spans="1:20" ht="12.75" customHeight="1" x14ac:dyDescent="0.25">
      <c r="A329" s="12" t="s">
        <v>98</v>
      </c>
      <c r="B329" s="9" t="s">
        <v>99</v>
      </c>
      <c r="C329" s="9">
        <v>200</v>
      </c>
      <c r="D329" s="9">
        <v>0.56000000000000005</v>
      </c>
      <c r="E329" s="9">
        <v>0</v>
      </c>
      <c r="F329" s="9">
        <v>27.89</v>
      </c>
      <c r="G329" s="9">
        <v>113.79</v>
      </c>
      <c r="H329" s="9">
        <v>0.03</v>
      </c>
      <c r="I329" s="9">
        <v>0</v>
      </c>
      <c r="J329" s="9">
        <v>1.22</v>
      </c>
      <c r="K329" s="9">
        <v>15</v>
      </c>
      <c r="L329" s="9">
        <v>1.68</v>
      </c>
      <c r="M329" s="9">
        <v>44.53</v>
      </c>
      <c r="N329" s="9">
        <v>49.5</v>
      </c>
      <c r="O329" s="9">
        <v>32.03</v>
      </c>
      <c r="P329" s="9">
        <v>1.02</v>
      </c>
      <c r="Q329" s="9">
        <v>50</v>
      </c>
      <c r="R329" s="9"/>
      <c r="S329" s="9"/>
      <c r="T329" s="9"/>
    </row>
    <row r="330" spans="1:20" ht="12.75" customHeight="1" x14ac:dyDescent="0.25">
      <c r="A330" s="14" t="s">
        <v>36</v>
      </c>
      <c r="B330" s="9" t="s">
        <v>37</v>
      </c>
      <c r="C330" s="10">
        <v>50</v>
      </c>
      <c r="D330" s="10">
        <v>3.8</v>
      </c>
      <c r="E330" s="10">
        <v>0.4</v>
      </c>
      <c r="F330" s="10">
        <v>24.6</v>
      </c>
      <c r="G330" s="10">
        <v>117.5</v>
      </c>
      <c r="H330" s="11">
        <v>0.05</v>
      </c>
      <c r="I330" s="11"/>
      <c r="J330" s="11"/>
      <c r="K330" s="11"/>
      <c r="L330" s="11">
        <v>0.54</v>
      </c>
      <c r="M330" s="11">
        <v>10</v>
      </c>
      <c r="N330" s="11">
        <v>32.5</v>
      </c>
      <c r="O330" s="11">
        <v>7</v>
      </c>
      <c r="P330" s="11">
        <v>0.54</v>
      </c>
      <c r="Q330" s="11">
        <v>38.450000000000003</v>
      </c>
      <c r="R330" s="11">
        <v>1.74</v>
      </c>
      <c r="S330" s="11">
        <v>2.8</v>
      </c>
      <c r="T330" s="11">
        <v>0.86</v>
      </c>
    </row>
    <row r="331" spans="1:20" ht="12.75" customHeight="1" x14ac:dyDescent="0.25">
      <c r="A331" s="14" t="s">
        <v>48</v>
      </c>
      <c r="B331" s="9" t="s">
        <v>49</v>
      </c>
      <c r="C331" s="10">
        <v>30</v>
      </c>
      <c r="D331" s="10">
        <v>1.98</v>
      </c>
      <c r="E331" s="10">
        <v>0.36</v>
      </c>
      <c r="F331" s="10">
        <v>10.199999999999999</v>
      </c>
      <c r="G331" s="10">
        <v>54.3</v>
      </c>
      <c r="H331" s="11">
        <v>5.3999999999999999E-2</v>
      </c>
      <c r="I331" s="11">
        <v>2.7E-2</v>
      </c>
      <c r="J331" s="11"/>
      <c r="K331" s="11"/>
      <c r="L331" s="11"/>
      <c r="M331" s="11">
        <v>47.4</v>
      </c>
      <c r="N331" s="11">
        <v>10.5</v>
      </c>
      <c r="O331" s="11">
        <v>14.1</v>
      </c>
      <c r="P331" s="11">
        <v>1.17</v>
      </c>
      <c r="Q331" s="11">
        <v>73.2</v>
      </c>
      <c r="R331" s="11">
        <v>0.96</v>
      </c>
      <c r="S331" s="11">
        <v>1.65</v>
      </c>
      <c r="T331" s="11">
        <v>7.2</v>
      </c>
    </row>
    <row r="332" spans="1:20" ht="12.75" customHeight="1" x14ac:dyDescent="0.25">
      <c r="A332" s="7"/>
      <c r="B332" s="9" t="s">
        <v>50</v>
      </c>
      <c r="C332" s="9">
        <f t="shared" ref="C332:H332" si="41">SUM(C325:C331)</f>
        <v>920</v>
      </c>
      <c r="D332" s="9">
        <f t="shared" si="41"/>
        <v>34.269999999999996</v>
      </c>
      <c r="E332" s="9">
        <f t="shared" si="41"/>
        <v>28.589999999999996</v>
      </c>
      <c r="F332" s="9">
        <f t="shared" si="41"/>
        <v>132.82999999999998</v>
      </c>
      <c r="G332" s="9">
        <f t="shared" si="41"/>
        <v>941.58999999999992</v>
      </c>
      <c r="H332" s="9">
        <f t="shared" si="41"/>
        <v>0.313</v>
      </c>
      <c r="I332" s="9">
        <f>SUM(I326:I331)</f>
        <v>0.16700000000000001</v>
      </c>
      <c r="J332" s="9">
        <f>SUM(J325:J331)</f>
        <v>14.27</v>
      </c>
      <c r="K332" s="9">
        <f>SUM(K326:K331)</f>
        <v>32.822000000000003</v>
      </c>
      <c r="L332" s="9">
        <f>L325+L326+L327+L328+L330+L331</f>
        <v>5.66</v>
      </c>
      <c r="M332" s="9">
        <f>SUM(M325:M331)</f>
        <v>522.5</v>
      </c>
      <c r="N332" s="9">
        <f>SUM(N325:N331)</f>
        <v>238.63</v>
      </c>
      <c r="O332" s="9">
        <f>SUM(O325:O331)</f>
        <v>180.42</v>
      </c>
      <c r="P332" s="9">
        <f>SUM(P325:P331)</f>
        <v>10.44</v>
      </c>
      <c r="Q332" s="9">
        <f>SUM(Q326:Q331)</f>
        <v>392.84999999999997</v>
      </c>
      <c r="R332" s="9">
        <f>SUM(R326:R331)</f>
        <v>41.900000000000006</v>
      </c>
      <c r="S332" s="9">
        <f>SUM(S326:S331)</f>
        <v>25.859999999999996</v>
      </c>
      <c r="T332" s="9">
        <f>SUM(T326:T331)</f>
        <v>97.26</v>
      </c>
    </row>
    <row r="333" spans="1:20" ht="12.75" customHeight="1" x14ac:dyDescent="0.25">
      <c r="A333" s="7"/>
      <c r="B333" s="39" t="s">
        <v>179</v>
      </c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2.75" customHeight="1" x14ac:dyDescent="0.25">
      <c r="A334" s="9" t="s">
        <v>128</v>
      </c>
      <c r="B334" s="13" t="s">
        <v>129</v>
      </c>
      <c r="C334" s="10">
        <v>200</v>
      </c>
      <c r="D334" s="10">
        <v>5.6</v>
      </c>
      <c r="E334" s="10">
        <v>6.38</v>
      </c>
      <c r="F334" s="10">
        <v>8.18</v>
      </c>
      <c r="G334" s="26">
        <v>112.52</v>
      </c>
      <c r="H334" s="11">
        <v>0.08</v>
      </c>
      <c r="I334" s="11">
        <v>0.24</v>
      </c>
      <c r="J334" s="11">
        <v>1.4</v>
      </c>
      <c r="K334" s="11">
        <v>35</v>
      </c>
      <c r="L334" s="11"/>
      <c r="M334" s="11">
        <v>180.01</v>
      </c>
      <c r="N334" s="11">
        <v>240.01</v>
      </c>
      <c r="O334" s="11">
        <v>28</v>
      </c>
      <c r="P334" s="11">
        <v>0.2</v>
      </c>
      <c r="Q334" s="11">
        <v>242</v>
      </c>
      <c r="R334" s="11">
        <v>18</v>
      </c>
      <c r="S334" s="11">
        <v>3.6</v>
      </c>
      <c r="T334" s="11">
        <v>1.28</v>
      </c>
    </row>
    <row r="335" spans="1:20" ht="12.75" customHeight="1" x14ac:dyDescent="0.25">
      <c r="A335" s="14" t="s">
        <v>130</v>
      </c>
      <c r="B335" s="9" t="s">
        <v>131</v>
      </c>
      <c r="C335" s="10">
        <v>50</v>
      </c>
      <c r="D335" s="10">
        <v>3.75</v>
      </c>
      <c r="E335" s="10">
        <v>4.9000000000000004</v>
      </c>
      <c r="F335" s="10">
        <v>37.200000000000003</v>
      </c>
      <c r="G335" s="10">
        <v>208.5</v>
      </c>
      <c r="H335" s="11">
        <v>0.04</v>
      </c>
      <c r="I335" s="11">
        <v>0</v>
      </c>
      <c r="J335" s="11">
        <v>0</v>
      </c>
      <c r="K335" s="11">
        <v>5.0000000000000001E-3</v>
      </c>
      <c r="L335" s="11">
        <v>1.75</v>
      </c>
      <c r="M335" s="11">
        <v>45</v>
      </c>
      <c r="N335" s="11">
        <v>14.5</v>
      </c>
      <c r="O335" s="11">
        <v>10</v>
      </c>
      <c r="P335" s="11">
        <v>1.05</v>
      </c>
      <c r="Q335" s="11"/>
      <c r="R335" s="11"/>
      <c r="S335" s="11"/>
      <c r="T335" s="11"/>
    </row>
    <row r="336" spans="1:20" ht="12.75" customHeight="1" x14ac:dyDescent="0.25">
      <c r="A336" s="12" t="s">
        <v>52</v>
      </c>
      <c r="B336" s="13" t="s">
        <v>53</v>
      </c>
      <c r="C336" s="9">
        <v>100</v>
      </c>
      <c r="D336" s="9">
        <v>0.4</v>
      </c>
      <c r="E336" s="9">
        <v>0.4</v>
      </c>
      <c r="F336" s="9">
        <v>9.8000000000000007</v>
      </c>
      <c r="G336" s="9">
        <v>47</v>
      </c>
      <c r="H336" s="11">
        <v>0.03</v>
      </c>
      <c r="I336" s="11">
        <v>0</v>
      </c>
      <c r="J336" s="11">
        <v>10</v>
      </c>
      <c r="K336" s="11">
        <v>0</v>
      </c>
      <c r="L336" s="11">
        <v>0.2</v>
      </c>
      <c r="M336" s="11">
        <v>11</v>
      </c>
      <c r="N336" s="11">
        <v>16</v>
      </c>
      <c r="O336" s="11">
        <v>9</v>
      </c>
      <c r="P336" s="11">
        <v>2.2000000000000002</v>
      </c>
      <c r="Q336" s="11">
        <v>0</v>
      </c>
      <c r="R336" s="11">
        <v>0</v>
      </c>
      <c r="S336" s="11">
        <v>0</v>
      </c>
      <c r="T336" s="11">
        <v>0</v>
      </c>
    </row>
    <row r="337" spans="1:20" ht="12.75" customHeight="1" x14ac:dyDescent="0.25">
      <c r="A337" s="12"/>
      <c r="B337" s="9" t="s">
        <v>58</v>
      </c>
      <c r="C337" s="10">
        <f t="shared" ref="C337:T337" si="42">C334+C335+C336</f>
        <v>350</v>
      </c>
      <c r="D337" s="10">
        <f t="shared" si="42"/>
        <v>9.75</v>
      </c>
      <c r="E337" s="10">
        <f t="shared" si="42"/>
        <v>11.680000000000001</v>
      </c>
      <c r="F337" s="10">
        <f t="shared" si="42"/>
        <v>55.180000000000007</v>
      </c>
      <c r="G337" s="10">
        <f t="shared" si="42"/>
        <v>368.02</v>
      </c>
      <c r="H337" s="10">
        <f t="shared" si="42"/>
        <v>0.15</v>
      </c>
      <c r="I337" s="10">
        <f t="shared" si="42"/>
        <v>0.24</v>
      </c>
      <c r="J337" s="10">
        <f t="shared" si="42"/>
        <v>11.4</v>
      </c>
      <c r="K337" s="10">
        <f t="shared" si="42"/>
        <v>35.005000000000003</v>
      </c>
      <c r="L337" s="10">
        <f t="shared" si="42"/>
        <v>1.95</v>
      </c>
      <c r="M337" s="10">
        <f t="shared" si="42"/>
        <v>236.01</v>
      </c>
      <c r="N337" s="10">
        <f t="shared" si="42"/>
        <v>270.51</v>
      </c>
      <c r="O337" s="10">
        <f t="shared" si="42"/>
        <v>47</v>
      </c>
      <c r="P337" s="10">
        <f t="shared" si="42"/>
        <v>3.45</v>
      </c>
      <c r="Q337" s="10">
        <f t="shared" si="42"/>
        <v>242</v>
      </c>
      <c r="R337" s="10">
        <f t="shared" si="42"/>
        <v>18</v>
      </c>
      <c r="S337" s="10">
        <f t="shared" si="42"/>
        <v>3.6</v>
      </c>
      <c r="T337" s="10">
        <f t="shared" si="42"/>
        <v>1.28</v>
      </c>
    </row>
    <row r="338" spans="1:20" ht="12.75" customHeight="1" x14ac:dyDescent="0.25">
      <c r="A338" s="12"/>
      <c r="B338" s="9" t="s">
        <v>59</v>
      </c>
      <c r="C338" s="10">
        <f>C323+C332+C337</f>
        <v>1820</v>
      </c>
      <c r="D338" s="10">
        <f t="shared" ref="D338:T338" si="43">D323+D331+D337</f>
        <v>30.63</v>
      </c>
      <c r="E338" s="10">
        <f t="shared" si="43"/>
        <v>31.79</v>
      </c>
      <c r="F338" s="10">
        <f t="shared" si="43"/>
        <v>153.19</v>
      </c>
      <c r="G338" s="10">
        <f t="shared" si="43"/>
        <v>1035.67</v>
      </c>
      <c r="H338" s="10">
        <f t="shared" si="43"/>
        <v>0.38300000000000001</v>
      </c>
      <c r="I338" s="10">
        <f t="shared" si="43"/>
        <v>0.38900000000000001</v>
      </c>
      <c r="J338" s="10">
        <f t="shared" si="43"/>
        <v>40.4</v>
      </c>
      <c r="K338" s="10">
        <f t="shared" si="43"/>
        <v>35.335000000000001</v>
      </c>
      <c r="L338" s="10">
        <f t="shared" si="43"/>
        <v>7.75</v>
      </c>
      <c r="M338" s="10">
        <f t="shared" si="43"/>
        <v>552.16999999999996</v>
      </c>
      <c r="N338" s="10">
        <f t="shared" si="43"/>
        <v>389.90999999999997</v>
      </c>
      <c r="O338" s="10">
        <f t="shared" si="43"/>
        <v>133.56</v>
      </c>
      <c r="P338" s="10">
        <f t="shared" si="43"/>
        <v>9.16</v>
      </c>
      <c r="Q338" s="10">
        <f t="shared" si="43"/>
        <v>643.99</v>
      </c>
      <c r="R338" s="10">
        <f t="shared" si="43"/>
        <v>59.36</v>
      </c>
      <c r="S338" s="10">
        <f t="shared" si="43"/>
        <v>15.41</v>
      </c>
      <c r="T338" s="10">
        <f t="shared" si="43"/>
        <v>92</v>
      </c>
    </row>
    <row r="339" spans="1:20" x14ac:dyDescent="0.25">
      <c r="A339" s="46"/>
      <c r="B339" s="46"/>
      <c r="C339" s="46"/>
      <c r="D339" s="46"/>
      <c r="E339" s="46"/>
      <c r="F339" s="46"/>
      <c r="G339" s="46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</row>
    <row r="340" spans="1:20" x14ac:dyDescent="0.25">
      <c r="A340" s="48"/>
      <c r="B340" s="48"/>
      <c r="C340" s="48"/>
      <c r="D340" s="48"/>
      <c r="E340" s="48"/>
      <c r="F340" s="48"/>
      <c r="G340" s="48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</row>
    <row r="341" spans="1:20" ht="12.75" customHeight="1" x14ac:dyDescent="0.25">
      <c r="A341" s="46" t="s">
        <v>1</v>
      </c>
      <c r="B341" s="46"/>
      <c r="C341" s="46"/>
      <c r="D341" s="46"/>
      <c r="E341" s="46"/>
      <c r="F341" s="46"/>
      <c r="G341" s="46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</row>
    <row r="342" spans="1:20" ht="12.75" customHeight="1" x14ac:dyDescent="0.25">
      <c r="A342" s="46" t="s">
        <v>2</v>
      </c>
      <c r="B342" s="46"/>
      <c r="C342" s="46"/>
      <c r="D342" s="46"/>
      <c r="E342" s="46"/>
      <c r="F342" s="46"/>
      <c r="G342" s="46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</row>
    <row r="343" spans="1:20" ht="12.75" customHeight="1" x14ac:dyDescent="0.25">
      <c r="A343" s="46" t="s">
        <v>3</v>
      </c>
      <c r="B343" s="46"/>
      <c r="C343" s="46"/>
      <c r="D343" s="46"/>
      <c r="E343" s="46"/>
      <c r="F343" s="46"/>
      <c r="G343" s="46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</row>
    <row r="344" spans="1:20" ht="12.75" customHeight="1" x14ac:dyDescent="0.25">
      <c r="A344" s="46" t="s">
        <v>180</v>
      </c>
      <c r="B344" s="46"/>
      <c r="C344" s="46"/>
      <c r="D344" s="46"/>
      <c r="E344" s="46"/>
      <c r="F344" s="46"/>
      <c r="G344" s="46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</row>
    <row r="345" spans="1:20" ht="12.75" customHeight="1" x14ac:dyDescent="0.25">
      <c r="A345" s="43" t="s">
        <v>147</v>
      </c>
      <c r="B345" s="43"/>
      <c r="C345" s="43"/>
      <c r="D345" s="43"/>
      <c r="E345" s="43"/>
      <c r="F345" s="43"/>
      <c r="G345" s="43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</row>
    <row r="346" spans="1:20" ht="12.75" customHeight="1" x14ac:dyDescent="0.25">
      <c r="A346" s="44" t="s">
        <v>6</v>
      </c>
      <c r="B346" s="44" t="s">
        <v>7</v>
      </c>
      <c r="C346" s="45" t="s">
        <v>8</v>
      </c>
      <c r="D346" s="46" t="s">
        <v>9</v>
      </c>
      <c r="E346" s="46"/>
      <c r="F346" s="46"/>
      <c r="G346" s="45" t="s">
        <v>10</v>
      </c>
      <c r="H346" s="47" t="s">
        <v>11</v>
      </c>
      <c r="I346" s="47"/>
      <c r="J346" s="47"/>
      <c r="K346" s="47"/>
      <c r="L346" s="47"/>
      <c r="M346" s="47" t="s">
        <v>12</v>
      </c>
      <c r="N346" s="47"/>
      <c r="O346" s="47"/>
      <c r="P346" s="47"/>
      <c r="Q346" s="20"/>
      <c r="R346" s="20"/>
      <c r="S346" s="20"/>
      <c r="T346" s="20"/>
    </row>
    <row r="347" spans="1:20" ht="12.75" customHeight="1" x14ac:dyDescent="0.25">
      <c r="A347" s="44"/>
      <c r="B347" s="44"/>
      <c r="C347" s="44"/>
      <c r="D347" s="6" t="s">
        <v>13</v>
      </c>
      <c r="E347" s="6" t="s">
        <v>14</v>
      </c>
      <c r="F347" s="6" t="s">
        <v>15</v>
      </c>
      <c r="G347" s="45"/>
      <c r="H347" s="21" t="s">
        <v>16</v>
      </c>
      <c r="I347" s="21" t="s">
        <v>17</v>
      </c>
      <c r="J347" s="21" t="s">
        <v>18</v>
      </c>
      <c r="K347" s="21" t="s">
        <v>19</v>
      </c>
      <c r="L347" s="21" t="s">
        <v>20</v>
      </c>
      <c r="M347" s="21" t="s">
        <v>21</v>
      </c>
      <c r="N347" s="21" t="s">
        <v>22</v>
      </c>
      <c r="O347" s="21" t="s">
        <v>23</v>
      </c>
      <c r="P347" s="21" t="s">
        <v>24</v>
      </c>
      <c r="Q347" s="21" t="s">
        <v>25</v>
      </c>
      <c r="R347" s="21" t="s">
        <v>26</v>
      </c>
      <c r="S347" s="21" t="s">
        <v>27</v>
      </c>
      <c r="T347" s="21" t="s">
        <v>28</v>
      </c>
    </row>
    <row r="348" spans="1:20" ht="12.75" customHeight="1" x14ac:dyDescent="0.25">
      <c r="A348" s="6">
        <v>1</v>
      </c>
      <c r="B348" s="6">
        <v>2</v>
      </c>
      <c r="C348" s="6">
        <v>3</v>
      </c>
      <c r="D348" s="6">
        <v>4</v>
      </c>
      <c r="E348" s="6">
        <v>5</v>
      </c>
      <c r="F348" s="6">
        <v>6</v>
      </c>
      <c r="G348" s="6">
        <v>7</v>
      </c>
      <c r="H348" s="21">
        <v>8</v>
      </c>
      <c r="I348" s="21">
        <v>9</v>
      </c>
      <c r="J348" s="21">
        <v>10</v>
      </c>
      <c r="K348" s="21">
        <v>11</v>
      </c>
      <c r="L348" s="21">
        <v>12</v>
      </c>
      <c r="M348" s="21">
        <v>13</v>
      </c>
      <c r="N348" s="21">
        <v>14</v>
      </c>
      <c r="O348" s="21">
        <v>15</v>
      </c>
      <c r="P348" s="21">
        <v>16</v>
      </c>
      <c r="Q348" s="21">
        <v>17</v>
      </c>
      <c r="R348" s="21">
        <v>18</v>
      </c>
      <c r="S348" s="21">
        <v>19</v>
      </c>
      <c r="T348" s="21">
        <v>20</v>
      </c>
    </row>
    <row r="349" spans="1:20" ht="12.75" customHeight="1" x14ac:dyDescent="0.25">
      <c r="A349" s="42" t="s">
        <v>29</v>
      </c>
      <c r="B349" s="42"/>
      <c r="C349" s="42"/>
      <c r="D349" s="42"/>
      <c r="E349" s="42"/>
      <c r="F349" s="42"/>
      <c r="G349" s="42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ht="12.75" customHeight="1" x14ac:dyDescent="0.25">
      <c r="A350" s="12" t="s">
        <v>134</v>
      </c>
      <c r="B350" s="9" t="s">
        <v>135</v>
      </c>
      <c r="C350" s="10">
        <v>45</v>
      </c>
      <c r="D350" s="9">
        <v>6.7</v>
      </c>
      <c r="E350" s="9">
        <v>9.5</v>
      </c>
      <c r="F350" s="9">
        <v>9.9</v>
      </c>
      <c r="G350" s="9">
        <v>153</v>
      </c>
      <c r="H350" s="11">
        <v>0.03</v>
      </c>
      <c r="I350" s="11"/>
      <c r="J350" s="11">
        <v>0.1</v>
      </c>
      <c r="K350" s="11">
        <v>0.08</v>
      </c>
      <c r="L350" s="11">
        <v>0.4</v>
      </c>
      <c r="M350" s="11">
        <v>132</v>
      </c>
      <c r="N350" s="11">
        <v>185</v>
      </c>
      <c r="O350" s="11">
        <v>13</v>
      </c>
      <c r="P350" s="11">
        <v>0.4</v>
      </c>
      <c r="Q350" s="11"/>
      <c r="R350" s="11"/>
      <c r="S350" s="11"/>
      <c r="T350" s="11"/>
    </row>
    <row r="351" spans="1:20" ht="12.75" customHeight="1" x14ac:dyDescent="0.25">
      <c r="A351" s="12" t="s">
        <v>136</v>
      </c>
      <c r="B351" s="9" t="s">
        <v>137</v>
      </c>
      <c r="C351" s="10">
        <v>250</v>
      </c>
      <c r="D351" s="9">
        <v>6.92</v>
      </c>
      <c r="E351" s="9">
        <v>10.77</v>
      </c>
      <c r="F351" s="9">
        <v>40.5</v>
      </c>
      <c r="G351" s="9">
        <v>286.75</v>
      </c>
      <c r="H351" s="11">
        <v>0.08</v>
      </c>
      <c r="I351" s="11"/>
      <c r="J351" s="11">
        <v>1.92</v>
      </c>
      <c r="K351" s="11">
        <v>6.7000000000000004E-2</v>
      </c>
      <c r="L351" s="11">
        <v>0.22</v>
      </c>
      <c r="M351" s="11">
        <v>189.75</v>
      </c>
      <c r="N351" s="11">
        <v>179.25</v>
      </c>
      <c r="O351" s="11">
        <v>39.5</v>
      </c>
      <c r="P351" s="11">
        <v>0.55000000000000004</v>
      </c>
      <c r="Q351" s="11"/>
      <c r="R351" s="11"/>
      <c r="S351" s="11"/>
      <c r="T351" s="11"/>
    </row>
    <row r="352" spans="1:20" ht="12.75" customHeight="1" x14ac:dyDescent="0.25">
      <c r="A352" s="12" t="s">
        <v>181</v>
      </c>
      <c r="B352" s="9" t="s">
        <v>182</v>
      </c>
      <c r="C352" s="40">
        <v>200</v>
      </c>
      <c r="D352" s="40">
        <v>0.16300000000000001</v>
      </c>
      <c r="E352" s="40">
        <v>1.7999999999999999E-2</v>
      </c>
      <c r="F352" s="40">
        <v>29.52</v>
      </c>
      <c r="G352" s="40">
        <v>141</v>
      </c>
      <c r="H352" s="40">
        <v>0</v>
      </c>
      <c r="I352" s="40">
        <v>0</v>
      </c>
      <c r="J352" s="40"/>
      <c r="K352" s="40">
        <v>0</v>
      </c>
      <c r="L352" s="40"/>
      <c r="M352" s="40">
        <v>3</v>
      </c>
      <c r="N352" s="40">
        <v>6.25</v>
      </c>
      <c r="O352" s="40">
        <v>2.34</v>
      </c>
      <c r="P352" s="40">
        <v>0.28999999999999998</v>
      </c>
      <c r="Q352" s="40">
        <v>2.8</v>
      </c>
      <c r="R352" s="40"/>
      <c r="S352" s="40"/>
      <c r="T352" s="40"/>
    </row>
    <row r="353" spans="1:20" ht="12.75" customHeight="1" x14ac:dyDescent="0.25">
      <c r="A353" s="14" t="s">
        <v>36</v>
      </c>
      <c r="B353" s="9" t="s">
        <v>37</v>
      </c>
      <c r="C353" s="10">
        <v>55</v>
      </c>
      <c r="D353" s="10">
        <v>4.18</v>
      </c>
      <c r="E353" s="10">
        <v>0.44</v>
      </c>
      <c r="F353" s="10">
        <v>27.06</v>
      </c>
      <c r="G353" s="10">
        <v>129.25</v>
      </c>
      <c r="H353" s="11">
        <v>5.5E-2</v>
      </c>
      <c r="I353" s="11"/>
      <c r="J353" s="11"/>
      <c r="K353" s="11"/>
      <c r="L353" s="11">
        <v>0.6</v>
      </c>
      <c r="M353" s="11">
        <v>11</v>
      </c>
      <c r="N353" s="11">
        <v>35.75</v>
      </c>
      <c r="O353" s="11">
        <v>7.7</v>
      </c>
      <c r="P353" s="11">
        <v>0.6</v>
      </c>
      <c r="Q353" s="11">
        <v>42.29</v>
      </c>
      <c r="R353" s="11">
        <v>1.92</v>
      </c>
      <c r="S353" s="11">
        <v>3.08</v>
      </c>
      <c r="T353" s="11">
        <v>0.95</v>
      </c>
    </row>
    <row r="354" spans="1:20" ht="12.75" customHeight="1" x14ac:dyDescent="0.25">
      <c r="A354" s="7"/>
      <c r="B354" s="9" t="s">
        <v>38</v>
      </c>
      <c r="C354" s="10">
        <f>C350+C351+C352+C353</f>
        <v>550</v>
      </c>
      <c r="D354" s="10">
        <f t="shared" ref="D354:T354" si="44">SUM(D350:D353)</f>
        <v>17.963000000000001</v>
      </c>
      <c r="E354" s="10">
        <f t="shared" si="44"/>
        <v>20.728000000000002</v>
      </c>
      <c r="F354" s="10">
        <f t="shared" si="44"/>
        <v>106.98</v>
      </c>
      <c r="G354" s="10">
        <f t="shared" si="44"/>
        <v>710</v>
      </c>
      <c r="H354" s="10">
        <f t="shared" si="44"/>
        <v>0.16500000000000001</v>
      </c>
      <c r="I354" s="10">
        <f t="shared" si="44"/>
        <v>0</v>
      </c>
      <c r="J354" s="10">
        <f t="shared" si="44"/>
        <v>2.02</v>
      </c>
      <c r="K354" s="10">
        <f t="shared" si="44"/>
        <v>0.14700000000000002</v>
      </c>
      <c r="L354" s="10">
        <f t="shared" si="44"/>
        <v>1.22</v>
      </c>
      <c r="M354" s="10">
        <f t="shared" si="44"/>
        <v>335.75</v>
      </c>
      <c r="N354" s="10">
        <f t="shared" si="44"/>
        <v>406.25</v>
      </c>
      <c r="O354" s="10">
        <f t="shared" si="44"/>
        <v>62.540000000000006</v>
      </c>
      <c r="P354" s="10">
        <f t="shared" si="44"/>
        <v>1.8399999999999999</v>
      </c>
      <c r="Q354" s="10">
        <f t="shared" si="44"/>
        <v>45.089999999999996</v>
      </c>
      <c r="R354" s="10">
        <f t="shared" si="44"/>
        <v>1.92</v>
      </c>
      <c r="S354" s="10">
        <f t="shared" si="44"/>
        <v>3.08</v>
      </c>
      <c r="T354" s="10">
        <f t="shared" si="44"/>
        <v>0.95</v>
      </c>
    </row>
    <row r="355" spans="1:20" ht="12.75" customHeight="1" x14ac:dyDescent="0.25">
      <c r="A355" s="42" t="s">
        <v>39</v>
      </c>
      <c r="B355" s="42"/>
      <c r="C355" s="42"/>
      <c r="D355" s="42"/>
      <c r="E355" s="42"/>
      <c r="F355" s="42"/>
      <c r="G355" s="42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ht="12.75" customHeight="1" x14ac:dyDescent="0.25">
      <c r="A356" s="9" t="s">
        <v>183</v>
      </c>
      <c r="B356" s="13" t="s">
        <v>184</v>
      </c>
      <c r="C356" s="10">
        <v>100</v>
      </c>
      <c r="D356" s="9">
        <v>1.57</v>
      </c>
      <c r="E356" s="9">
        <v>6.53</v>
      </c>
      <c r="F356" s="9">
        <v>8</v>
      </c>
      <c r="G356" s="9">
        <v>96.25</v>
      </c>
      <c r="H356" s="11">
        <v>0.03</v>
      </c>
      <c r="I356" s="11">
        <v>1.6E-2</v>
      </c>
      <c r="J356" s="11">
        <v>8.4</v>
      </c>
      <c r="K356" s="11">
        <v>121.5</v>
      </c>
      <c r="L356" s="11">
        <v>4.5999999999999996</v>
      </c>
      <c r="M356" s="11">
        <v>40</v>
      </c>
      <c r="N356" s="11">
        <v>23</v>
      </c>
      <c r="O356" s="11">
        <v>18</v>
      </c>
      <c r="P356" s="11">
        <v>0.8</v>
      </c>
      <c r="Q356" s="11">
        <v>213.33</v>
      </c>
      <c r="R356" s="11">
        <v>13.16</v>
      </c>
      <c r="S356" s="11">
        <v>0.23</v>
      </c>
      <c r="T356" s="11">
        <v>20</v>
      </c>
    </row>
    <row r="357" spans="1:20" ht="16.7" customHeight="1" x14ac:dyDescent="0.25">
      <c r="A357" s="12" t="s">
        <v>140</v>
      </c>
      <c r="B357" s="13" t="s">
        <v>141</v>
      </c>
      <c r="C357" s="10">
        <v>275</v>
      </c>
      <c r="D357" s="10">
        <v>9.2899999999999991</v>
      </c>
      <c r="E357" s="10">
        <v>3.29</v>
      </c>
      <c r="F357" s="10">
        <v>16.09</v>
      </c>
      <c r="G357" s="10">
        <v>130.94</v>
      </c>
      <c r="H357" s="11">
        <v>0.15</v>
      </c>
      <c r="I357" s="11">
        <v>8.5000000000000006E-2</v>
      </c>
      <c r="J357" s="11">
        <v>11.41</v>
      </c>
      <c r="K357" s="11">
        <v>110</v>
      </c>
      <c r="L357" s="11">
        <v>2.99</v>
      </c>
      <c r="M357" s="11">
        <v>161.06</v>
      </c>
      <c r="N357" s="11">
        <v>19.149999999999999</v>
      </c>
      <c r="O357" s="11">
        <v>42.89</v>
      </c>
      <c r="P357" s="11">
        <v>1.17</v>
      </c>
      <c r="Q357" s="11">
        <v>494.5</v>
      </c>
      <c r="R357" s="11">
        <v>41.65</v>
      </c>
      <c r="S357" s="11">
        <v>16.46</v>
      </c>
      <c r="T357" s="11">
        <v>206.25</v>
      </c>
    </row>
    <row r="358" spans="1:20" ht="12.75" customHeight="1" x14ac:dyDescent="0.25">
      <c r="A358" s="9" t="s">
        <v>185</v>
      </c>
      <c r="B358" s="9" t="s">
        <v>186</v>
      </c>
      <c r="C358" s="10">
        <v>100</v>
      </c>
      <c r="D358" s="10">
        <v>15.2</v>
      </c>
      <c r="E358" s="10">
        <v>17.399999999999999</v>
      </c>
      <c r="F358" s="10">
        <v>2.2999999999999998</v>
      </c>
      <c r="G358" s="10">
        <v>227</v>
      </c>
      <c r="H358" s="11">
        <v>0.04</v>
      </c>
      <c r="I358" s="11">
        <v>0.13</v>
      </c>
      <c r="J358" s="11">
        <v>0.7</v>
      </c>
      <c r="K358" s="11">
        <v>25.55</v>
      </c>
      <c r="L358" s="11">
        <v>2.6</v>
      </c>
      <c r="M358" s="11">
        <v>157</v>
      </c>
      <c r="N358" s="11">
        <v>11</v>
      </c>
      <c r="O358" s="11">
        <v>22</v>
      </c>
      <c r="P358" s="11">
        <v>2.2000000000000002</v>
      </c>
      <c r="Q358" s="11">
        <v>478</v>
      </c>
      <c r="R358" s="11">
        <v>28.88</v>
      </c>
      <c r="S358" s="11">
        <v>0.55000000000000004</v>
      </c>
      <c r="T358" s="11">
        <v>27.77</v>
      </c>
    </row>
    <row r="359" spans="1:20" ht="12.75" customHeight="1" x14ac:dyDescent="0.25">
      <c r="A359" s="9" t="s">
        <v>187</v>
      </c>
      <c r="B359" s="9" t="s">
        <v>188</v>
      </c>
      <c r="C359" s="10">
        <v>180</v>
      </c>
      <c r="D359" s="10">
        <v>3.84</v>
      </c>
      <c r="E359" s="10">
        <v>7.27</v>
      </c>
      <c r="F359" s="10">
        <v>27.96</v>
      </c>
      <c r="G359" s="10">
        <v>192.55</v>
      </c>
      <c r="H359" s="11">
        <v>7.1999999999999995E-2</v>
      </c>
      <c r="I359" s="11"/>
      <c r="J359" s="11">
        <v>30.6</v>
      </c>
      <c r="K359" s="11">
        <v>5.3999999999999999E-2</v>
      </c>
      <c r="L359" s="11">
        <v>1.26</v>
      </c>
      <c r="M359" s="11">
        <v>99</v>
      </c>
      <c r="N359" s="11">
        <v>109.8</v>
      </c>
      <c r="O359" s="11">
        <v>43.2</v>
      </c>
      <c r="P359" s="11">
        <v>1.8</v>
      </c>
      <c r="Q359" s="11"/>
      <c r="R359" s="11"/>
      <c r="S359" s="11"/>
      <c r="T359" s="11"/>
    </row>
    <row r="360" spans="1:20" ht="12.75" customHeight="1" x14ac:dyDescent="0.25">
      <c r="A360" s="12" t="s">
        <v>116</v>
      </c>
      <c r="B360" s="13" t="s">
        <v>144</v>
      </c>
      <c r="C360" s="10">
        <v>200</v>
      </c>
      <c r="D360" s="10">
        <v>0.2</v>
      </c>
      <c r="E360" s="10">
        <v>0</v>
      </c>
      <c r="F360" s="10">
        <v>35.799999999999997</v>
      </c>
      <c r="G360" s="10">
        <v>142</v>
      </c>
      <c r="H360" s="11">
        <v>0.02</v>
      </c>
      <c r="I360" s="11"/>
      <c r="J360" s="11">
        <v>4.3</v>
      </c>
      <c r="K360" s="11">
        <v>1.2</v>
      </c>
      <c r="L360" s="11">
        <v>0.2</v>
      </c>
      <c r="M360" s="11">
        <v>16</v>
      </c>
      <c r="N360" s="11">
        <v>22</v>
      </c>
      <c r="O360" s="11">
        <v>14</v>
      </c>
      <c r="P360" s="11">
        <v>1.1000000000000001</v>
      </c>
      <c r="Q360" s="11">
        <v>91.6</v>
      </c>
      <c r="R360" s="11">
        <v>0.87</v>
      </c>
      <c r="S360" s="11">
        <v>0.1</v>
      </c>
      <c r="T360" s="11">
        <v>3.13</v>
      </c>
    </row>
    <row r="361" spans="1:20" ht="12.75" customHeight="1" x14ac:dyDescent="0.25">
      <c r="A361" s="14" t="s">
        <v>36</v>
      </c>
      <c r="B361" s="9" t="s">
        <v>37</v>
      </c>
      <c r="C361" s="10">
        <v>50</v>
      </c>
      <c r="D361" s="10">
        <v>3.8</v>
      </c>
      <c r="E361" s="10">
        <v>0.4</v>
      </c>
      <c r="F361" s="10">
        <v>24.6</v>
      </c>
      <c r="G361" s="10">
        <v>117.5</v>
      </c>
      <c r="H361" s="11">
        <v>0.05</v>
      </c>
      <c r="I361" s="11"/>
      <c r="J361" s="11"/>
      <c r="K361" s="11"/>
      <c r="L361" s="11">
        <v>0.55000000000000004</v>
      </c>
      <c r="M361" s="11">
        <v>10</v>
      </c>
      <c r="N361" s="11">
        <v>32.5</v>
      </c>
      <c r="O361" s="11">
        <v>7</v>
      </c>
      <c r="P361" s="11">
        <v>0.55000000000000004</v>
      </c>
      <c r="Q361" s="11">
        <v>38.450000000000003</v>
      </c>
      <c r="R361" s="11">
        <v>1.75</v>
      </c>
      <c r="S361" s="11">
        <v>2.8</v>
      </c>
      <c r="T361" s="11">
        <v>0.87</v>
      </c>
    </row>
    <row r="362" spans="1:20" ht="12.75" customHeight="1" x14ac:dyDescent="0.25">
      <c r="A362" s="18" t="s">
        <v>48</v>
      </c>
      <c r="B362" s="9" t="s">
        <v>49</v>
      </c>
      <c r="C362" s="10">
        <v>50</v>
      </c>
      <c r="D362" s="10">
        <v>3.3</v>
      </c>
      <c r="E362" s="10">
        <v>0.6</v>
      </c>
      <c r="F362" s="10">
        <v>17</v>
      </c>
      <c r="G362" s="10">
        <v>90.5</v>
      </c>
      <c r="H362" s="11">
        <v>0.09</v>
      </c>
      <c r="I362" s="11">
        <v>4.4999999999999998E-2</v>
      </c>
      <c r="J362" s="11"/>
      <c r="K362" s="11"/>
      <c r="L362" s="11"/>
      <c r="M362" s="11">
        <v>79</v>
      </c>
      <c r="N362" s="11">
        <v>17.5</v>
      </c>
      <c r="O362" s="11">
        <v>23.5</v>
      </c>
      <c r="P362" s="11">
        <v>1.95</v>
      </c>
      <c r="Q362" s="11">
        <v>122</v>
      </c>
      <c r="R362" s="11">
        <v>1.6</v>
      </c>
      <c r="S362" s="11">
        <v>2.75</v>
      </c>
      <c r="T362" s="11">
        <v>12</v>
      </c>
    </row>
    <row r="363" spans="1:20" ht="12.75" customHeight="1" x14ac:dyDescent="0.25">
      <c r="A363" s="8"/>
      <c r="B363" s="9" t="s">
        <v>50</v>
      </c>
      <c r="C363" s="9">
        <f t="shared" ref="C363:T363" si="45">C356+C357+C358+C359+C360+C361+C362</f>
        <v>955</v>
      </c>
      <c r="D363" s="9">
        <f t="shared" si="45"/>
        <v>37.199999999999996</v>
      </c>
      <c r="E363" s="9">
        <f t="shared" si="45"/>
        <v>35.489999999999995</v>
      </c>
      <c r="F363" s="9">
        <f t="shared" si="45"/>
        <v>131.75</v>
      </c>
      <c r="G363" s="9">
        <f t="shared" si="45"/>
        <v>996.74</v>
      </c>
      <c r="H363" s="9">
        <f t="shared" si="45"/>
        <v>0.45199999999999996</v>
      </c>
      <c r="I363" s="9">
        <f t="shared" si="45"/>
        <v>0.27600000000000002</v>
      </c>
      <c r="J363" s="9">
        <f t="shared" si="45"/>
        <v>55.41</v>
      </c>
      <c r="K363" s="9">
        <f t="shared" si="45"/>
        <v>258.30399999999997</v>
      </c>
      <c r="L363" s="9">
        <f t="shared" si="45"/>
        <v>12.2</v>
      </c>
      <c r="M363" s="9">
        <f t="shared" si="45"/>
        <v>562.05999999999995</v>
      </c>
      <c r="N363" s="9">
        <f t="shared" si="45"/>
        <v>234.95</v>
      </c>
      <c r="O363" s="9">
        <f t="shared" si="45"/>
        <v>170.59</v>
      </c>
      <c r="P363" s="9">
        <f t="shared" si="45"/>
        <v>9.57</v>
      </c>
      <c r="Q363" s="9">
        <f t="shared" si="45"/>
        <v>1437.8799999999999</v>
      </c>
      <c r="R363" s="9">
        <f t="shared" si="45"/>
        <v>87.91</v>
      </c>
      <c r="S363" s="9">
        <f t="shared" si="45"/>
        <v>22.890000000000004</v>
      </c>
      <c r="T363" s="9">
        <f t="shared" si="45"/>
        <v>270.02000000000004</v>
      </c>
    </row>
    <row r="364" spans="1:20" ht="12.75" customHeight="1" x14ac:dyDescent="0.25">
      <c r="A364" s="42" t="s">
        <v>51</v>
      </c>
      <c r="B364" s="42"/>
      <c r="C364" s="42"/>
      <c r="D364" s="42"/>
      <c r="E364" s="42"/>
      <c r="F364" s="42"/>
      <c r="G364" s="42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ht="12.75" customHeight="1" x14ac:dyDescent="0.25">
      <c r="A365" s="12" t="s">
        <v>52</v>
      </c>
      <c r="B365" s="13" t="s">
        <v>53</v>
      </c>
      <c r="C365" s="9">
        <v>100</v>
      </c>
      <c r="D365" s="9">
        <v>0.4</v>
      </c>
      <c r="E365" s="9">
        <v>0.4</v>
      </c>
      <c r="F365" s="9">
        <v>9.8000000000000007</v>
      </c>
      <c r="G365" s="9">
        <v>47</v>
      </c>
      <c r="H365" s="11">
        <v>0.03</v>
      </c>
      <c r="I365" s="11">
        <v>0</v>
      </c>
      <c r="J365" s="11">
        <v>10</v>
      </c>
      <c r="K365" s="11">
        <v>0</v>
      </c>
      <c r="L365" s="11">
        <v>0.2</v>
      </c>
      <c r="M365" s="11">
        <v>11</v>
      </c>
      <c r="N365" s="11">
        <v>16</v>
      </c>
      <c r="O365" s="11">
        <v>9</v>
      </c>
      <c r="P365" s="11">
        <v>2.2000000000000002</v>
      </c>
      <c r="Q365" s="11">
        <v>0</v>
      </c>
      <c r="R365" s="11">
        <v>0</v>
      </c>
      <c r="S365" s="11">
        <v>0</v>
      </c>
      <c r="T365" s="11">
        <v>0</v>
      </c>
    </row>
    <row r="366" spans="1:20" ht="12.75" customHeight="1" x14ac:dyDescent="0.25">
      <c r="A366" s="9" t="s">
        <v>128</v>
      </c>
      <c r="B366" s="13" t="s">
        <v>145</v>
      </c>
      <c r="C366" s="10">
        <v>200</v>
      </c>
      <c r="D366" s="10">
        <v>5.6</v>
      </c>
      <c r="E366" s="10">
        <v>6.38</v>
      </c>
      <c r="F366" s="10">
        <v>8.18</v>
      </c>
      <c r="G366" s="26">
        <v>112.52</v>
      </c>
      <c r="H366" s="11">
        <v>0.08</v>
      </c>
      <c r="I366" s="11">
        <v>0.24</v>
      </c>
      <c r="J366" s="11">
        <v>1.4</v>
      </c>
      <c r="K366" s="11">
        <v>35</v>
      </c>
      <c r="L366" s="11"/>
      <c r="M366" s="11">
        <v>180.01</v>
      </c>
      <c r="N366" s="11">
        <v>240.01</v>
      </c>
      <c r="O366" s="11">
        <v>28</v>
      </c>
      <c r="P366" s="11">
        <v>0.2</v>
      </c>
      <c r="Q366" s="11">
        <v>242</v>
      </c>
      <c r="R366" s="11">
        <v>18</v>
      </c>
      <c r="S366" s="11">
        <v>3.6</v>
      </c>
      <c r="T366" s="11">
        <v>1.28</v>
      </c>
    </row>
    <row r="367" spans="1:20" ht="12.75" customHeight="1" x14ac:dyDescent="0.25">
      <c r="A367" s="12" t="s">
        <v>80</v>
      </c>
      <c r="B367" s="9" t="s">
        <v>81</v>
      </c>
      <c r="C367" s="9">
        <v>100</v>
      </c>
      <c r="D367" s="9">
        <v>6</v>
      </c>
      <c r="E367" s="9">
        <v>2.84</v>
      </c>
      <c r="F367" s="9">
        <v>37</v>
      </c>
      <c r="G367" s="9">
        <v>196.66</v>
      </c>
      <c r="H367" s="11">
        <v>8.3000000000000004E-2</v>
      </c>
      <c r="I367" s="11">
        <v>0.18</v>
      </c>
      <c r="J367" s="11"/>
      <c r="K367" s="11">
        <v>90.6</v>
      </c>
      <c r="L367" s="11">
        <v>0.83</v>
      </c>
      <c r="M367" s="11">
        <v>46.67</v>
      </c>
      <c r="N367" s="11">
        <v>11.67</v>
      </c>
      <c r="O367" s="11">
        <v>8.33</v>
      </c>
      <c r="P367" s="11">
        <v>0.67</v>
      </c>
      <c r="Q367" s="11">
        <v>100</v>
      </c>
      <c r="R367" s="11">
        <v>7.2</v>
      </c>
      <c r="S367" s="11">
        <v>20.2</v>
      </c>
      <c r="T367" s="11">
        <v>30</v>
      </c>
    </row>
    <row r="368" spans="1:20" ht="12.75" customHeight="1" x14ac:dyDescent="0.25">
      <c r="A368" s="12"/>
      <c r="B368" s="9" t="s">
        <v>189</v>
      </c>
      <c r="C368" s="10">
        <f t="shared" ref="C368:T368" si="46">C365+C366+C367</f>
        <v>400</v>
      </c>
      <c r="D368" s="10">
        <f t="shared" si="46"/>
        <v>12</v>
      </c>
      <c r="E368" s="10">
        <f t="shared" si="46"/>
        <v>9.620000000000001</v>
      </c>
      <c r="F368" s="10">
        <f t="shared" si="46"/>
        <v>54.980000000000004</v>
      </c>
      <c r="G368" s="10">
        <f t="shared" si="46"/>
        <v>356.17999999999995</v>
      </c>
      <c r="H368" s="10">
        <f t="shared" si="46"/>
        <v>0.193</v>
      </c>
      <c r="I368" s="10">
        <f t="shared" si="46"/>
        <v>0.42</v>
      </c>
      <c r="J368" s="10">
        <f t="shared" si="46"/>
        <v>11.4</v>
      </c>
      <c r="K368" s="10">
        <f t="shared" si="46"/>
        <v>125.6</v>
      </c>
      <c r="L368" s="10">
        <f t="shared" si="46"/>
        <v>1.03</v>
      </c>
      <c r="M368" s="10">
        <f t="shared" si="46"/>
        <v>237.68</v>
      </c>
      <c r="N368" s="10">
        <f t="shared" si="46"/>
        <v>267.68</v>
      </c>
      <c r="O368" s="10">
        <f t="shared" si="46"/>
        <v>45.33</v>
      </c>
      <c r="P368" s="10">
        <f t="shared" si="46"/>
        <v>3.0700000000000003</v>
      </c>
      <c r="Q368" s="10">
        <f t="shared" si="46"/>
        <v>342</v>
      </c>
      <c r="R368" s="10">
        <f t="shared" si="46"/>
        <v>25.2</v>
      </c>
      <c r="S368" s="10">
        <f t="shared" si="46"/>
        <v>23.8</v>
      </c>
      <c r="T368" s="10">
        <f t="shared" si="46"/>
        <v>31.28</v>
      </c>
    </row>
    <row r="369" spans="1:20" ht="12.75" customHeight="1" x14ac:dyDescent="0.25">
      <c r="A369" s="7"/>
      <c r="B369" s="9" t="s">
        <v>59</v>
      </c>
      <c r="C369" s="10">
        <f t="shared" ref="C369:T369" si="47">C354+C363+C368</f>
        <v>1905</v>
      </c>
      <c r="D369" s="10">
        <f t="shared" si="47"/>
        <v>67.162999999999997</v>
      </c>
      <c r="E369" s="10">
        <f t="shared" si="47"/>
        <v>65.837999999999994</v>
      </c>
      <c r="F369" s="10">
        <f t="shared" si="47"/>
        <v>293.71000000000004</v>
      </c>
      <c r="G369" s="10">
        <f t="shared" si="47"/>
        <v>2062.92</v>
      </c>
      <c r="H369" s="10">
        <f t="shared" si="47"/>
        <v>0.81</v>
      </c>
      <c r="I369" s="10">
        <f t="shared" si="47"/>
        <v>0.69599999999999995</v>
      </c>
      <c r="J369" s="10">
        <f t="shared" si="47"/>
        <v>68.83</v>
      </c>
      <c r="K369" s="10">
        <f t="shared" si="47"/>
        <v>384.05099999999993</v>
      </c>
      <c r="L369" s="10">
        <f t="shared" si="47"/>
        <v>14.45</v>
      </c>
      <c r="M369" s="10">
        <f t="shared" si="47"/>
        <v>1135.49</v>
      </c>
      <c r="N369" s="10">
        <f t="shared" si="47"/>
        <v>908.88000000000011</v>
      </c>
      <c r="O369" s="10">
        <f t="shared" si="47"/>
        <v>278.45999999999998</v>
      </c>
      <c r="P369" s="10">
        <f t="shared" si="47"/>
        <v>14.48</v>
      </c>
      <c r="Q369" s="10">
        <f t="shared" si="47"/>
        <v>1824.9699999999998</v>
      </c>
      <c r="R369" s="10">
        <f t="shared" si="47"/>
        <v>115.03</v>
      </c>
      <c r="S369" s="10">
        <f t="shared" si="47"/>
        <v>49.77000000000001</v>
      </c>
      <c r="T369" s="10">
        <f t="shared" si="47"/>
        <v>302.25</v>
      </c>
    </row>
    <row r="376" spans="1:20" x14ac:dyDescent="0.25">
      <c r="A376" s="46" t="s">
        <v>1</v>
      </c>
      <c r="B376" s="46"/>
      <c r="C376" s="46"/>
      <c r="D376" s="46"/>
      <c r="E376" s="46"/>
      <c r="F376" s="46"/>
      <c r="G376" s="46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</row>
    <row r="377" spans="1:20" x14ac:dyDescent="0.25">
      <c r="A377" s="46" t="s">
        <v>2</v>
      </c>
      <c r="B377" s="46"/>
      <c r="C377" s="46"/>
      <c r="D377" s="46"/>
      <c r="E377" s="46"/>
      <c r="F377" s="46"/>
      <c r="G377" s="46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</row>
    <row r="378" spans="1:20" x14ac:dyDescent="0.25">
      <c r="A378" s="46" t="s">
        <v>3</v>
      </c>
      <c r="B378" s="46"/>
      <c r="C378" s="46"/>
      <c r="D378" s="46"/>
      <c r="E378" s="46"/>
      <c r="F378" s="46"/>
      <c r="G378" s="46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</row>
    <row r="379" spans="1:20" x14ac:dyDescent="0.25">
      <c r="A379" s="46" t="s">
        <v>190</v>
      </c>
      <c r="B379" s="46"/>
      <c r="C379" s="46"/>
      <c r="D379" s="46"/>
      <c r="E379" s="46"/>
      <c r="F379" s="46"/>
      <c r="G379" s="46"/>
      <c r="H379" s="20"/>
      <c r="I379" s="46"/>
      <c r="J379" s="46"/>
      <c r="K379" s="46"/>
      <c r="L379" s="46"/>
      <c r="M379" s="46"/>
      <c r="N379" s="46"/>
      <c r="O379" s="46"/>
      <c r="P379" s="20"/>
      <c r="Q379" s="20"/>
      <c r="R379" s="20"/>
      <c r="S379" s="20"/>
      <c r="T379" s="20"/>
    </row>
    <row r="380" spans="1:20" x14ac:dyDescent="0.25">
      <c r="A380" s="43" t="s">
        <v>119</v>
      </c>
      <c r="B380" s="43"/>
      <c r="C380" s="43"/>
      <c r="D380" s="43"/>
      <c r="E380" s="43"/>
      <c r="F380" s="43"/>
      <c r="G380" s="43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</row>
    <row r="381" spans="1:20" x14ac:dyDescent="0.25">
      <c r="A381" s="44" t="s">
        <v>6</v>
      </c>
      <c r="B381" s="44" t="s">
        <v>7</v>
      </c>
      <c r="C381" s="45" t="s">
        <v>8</v>
      </c>
      <c r="D381" s="46" t="s">
        <v>9</v>
      </c>
      <c r="E381" s="46"/>
      <c r="F381" s="46"/>
      <c r="G381" s="45" t="s">
        <v>10</v>
      </c>
      <c r="H381" s="47" t="s">
        <v>11</v>
      </c>
      <c r="I381" s="47"/>
      <c r="J381" s="47"/>
      <c r="K381" s="47"/>
      <c r="L381" s="47"/>
      <c r="M381" s="47" t="s">
        <v>12</v>
      </c>
      <c r="N381" s="47"/>
      <c r="O381" s="47"/>
      <c r="P381" s="47"/>
      <c r="Q381" s="20"/>
      <c r="R381" s="20"/>
      <c r="S381" s="20"/>
      <c r="T381" s="20"/>
    </row>
    <row r="382" spans="1:20" x14ac:dyDescent="0.25">
      <c r="A382" s="44"/>
      <c r="B382" s="44"/>
      <c r="C382" s="44"/>
      <c r="D382" s="6" t="s">
        <v>13</v>
      </c>
      <c r="E382" s="6" t="s">
        <v>14</v>
      </c>
      <c r="F382" s="6" t="s">
        <v>15</v>
      </c>
      <c r="G382" s="45"/>
      <c r="H382" s="21" t="s">
        <v>16</v>
      </c>
      <c r="I382" s="21" t="s">
        <v>17</v>
      </c>
      <c r="J382" s="21" t="s">
        <v>18</v>
      </c>
      <c r="K382" s="21" t="s">
        <v>19</v>
      </c>
      <c r="L382" s="21" t="s">
        <v>20</v>
      </c>
      <c r="M382" s="21" t="s">
        <v>21</v>
      </c>
      <c r="N382" s="21" t="s">
        <v>22</v>
      </c>
      <c r="O382" s="21" t="s">
        <v>23</v>
      </c>
      <c r="P382" s="21" t="s">
        <v>24</v>
      </c>
      <c r="Q382" s="21" t="s">
        <v>25</v>
      </c>
      <c r="R382" s="21" t="s">
        <v>26</v>
      </c>
      <c r="S382" s="21" t="s">
        <v>27</v>
      </c>
      <c r="T382" s="21" t="s">
        <v>28</v>
      </c>
    </row>
    <row r="383" spans="1:20" x14ac:dyDescent="0.25">
      <c r="A383" s="6">
        <v>1</v>
      </c>
      <c r="B383" s="6">
        <v>2</v>
      </c>
      <c r="C383" s="6">
        <v>3</v>
      </c>
      <c r="D383" s="6">
        <v>4</v>
      </c>
      <c r="E383" s="6">
        <v>5</v>
      </c>
      <c r="F383" s="6">
        <v>6</v>
      </c>
      <c r="G383" s="6">
        <v>7</v>
      </c>
      <c r="H383" s="21">
        <v>8</v>
      </c>
      <c r="I383" s="21">
        <v>9</v>
      </c>
      <c r="J383" s="21">
        <v>10</v>
      </c>
      <c r="K383" s="21">
        <v>11</v>
      </c>
      <c r="L383" s="21">
        <v>12</v>
      </c>
      <c r="M383" s="21">
        <v>13</v>
      </c>
      <c r="N383" s="21">
        <v>14</v>
      </c>
      <c r="O383" s="21">
        <v>15</v>
      </c>
      <c r="P383" s="21">
        <v>16</v>
      </c>
      <c r="Q383" s="21">
        <v>17</v>
      </c>
      <c r="R383" s="21">
        <v>18</v>
      </c>
      <c r="S383" s="21">
        <v>19</v>
      </c>
      <c r="T383" s="21">
        <v>20</v>
      </c>
    </row>
    <row r="384" spans="1:20" x14ac:dyDescent="0.25">
      <c r="A384" s="42" t="s">
        <v>29</v>
      </c>
      <c r="B384" s="42"/>
      <c r="C384" s="42"/>
      <c r="D384" s="42"/>
      <c r="E384" s="42"/>
      <c r="F384" s="42"/>
      <c r="G384" s="42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x14ac:dyDescent="0.25">
      <c r="A385" s="23" t="s">
        <v>191</v>
      </c>
      <c r="B385" s="41" t="s">
        <v>192</v>
      </c>
      <c r="C385" s="11">
        <v>90</v>
      </c>
      <c r="D385" s="31">
        <v>16.739999999999998</v>
      </c>
      <c r="E385" s="31">
        <v>12.15</v>
      </c>
      <c r="F385" s="31">
        <v>16.38</v>
      </c>
      <c r="G385" s="31">
        <v>243.9</v>
      </c>
      <c r="H385" s="31"/>
      <c r="I385" s="31"/>
      <c r="J385" s="31"/>
      <c r="K385" s="31"/>
      <c r="L385" s="31"/>
      <c r="M385" s="31"/>
      <c r="N385" s="30">
        <v>16.09</v>
      </c>
      <c r="O385" s="31">
        <v>17.579999999999998</v>
      </c>
      <c r="P385" s="31">
        <v>1.41</v>
      </c>
      <c r="Q385" s="11">
        <v>1.26</v>
      </c>
      <c r="R385" s="11"/>
      <c r="S385" s="31"/>
      <c r="T385" s="31"/>
    </row>
    <row r="386" spans="1:20" x14ac:dyDescent="0.25">
      <c r="A386" s="9" t="s">
        <v>193</v>
      </c>
      <c r="B386" s="9" t="s">
        <v>194</v>
      </c>
      <c r="C386" s="10">
        <v>200</v>
      </c>
      <c r="D386" s="9">
        <v>6.2</v>
      </c>
      <c r="E386" s="9">
        <v>8.4</v>
      </c>
      <c r="F386" s="9">
        <v>25</v>
      </c>
      <c r="G386" s="9">
        <v>200</v>
      </c>
      <c r="H386" s="11">
        <v>0.21</v>
      </c>
      <c r="I386" s="11"/>
      <c r="J386" s="11">
        <v>25.4</v>
      </c>
      <c r="K386" s="11">
        <v>0.02</v>
      </c>
      <c r="L386" s="11">
        <v>3</v>
      </c>
      <c r="M386" s="11">
        <v>150</v>
      </c>
      <c r="N386" s="11">
        <v>82</v>
      </c>
      <c r="O386" s="11">
        <v>44</v>
      </c>
      <c r="P386" s="11">
        <v>1.6</v>
      </c>
      <c r="Q386" s="11"/>
      <c r="R386" s="11"/>
      <c r="S386" s="11"/>
      <c r="T386" s="11"/>
    </row>
    <row r="387" spans="1:20" x14ac:dyDescent="0.25">
      <c r="A387" s="12" t="s">
        <v>89</v>
      </c>
      <c r="B387" s="9" t="s">
        <v>90</v>
      </c>
      <c r="C387" s="9">
        <v>200</v>
      </c>
      <c r="D387" s="9">
        <v>0.1</v>
      </c>
      <c r="E387" s="9">
        <v>0</v>
      </c>
      <c r="F387" s="9">
        <v>15</v>
      </c>
      <c r="G387" s="9">
        <v>60</v>
      </c>
      <c r="H387" s="9">
        <v>0</v>
      </c>
      <c r="I387" s="9">
        <v>0</v>
      </c>
      <c r="J387" s="9"/>
      <c r="K387" s="9">
        <v>0</v>
      </c>
      <c r="L387" s="9"/>
      <c r="M387" s="9">
        <v>3</v>
      </c>
      <c r="N387" s="9">
        <v>11</v>
      </c>
      <c r="O387" s="9">
        <v>1</v>
      </c>
      <c r="P387" s="9">
        <v>0.3</v>
      </c>
      <c r="Q387" s="9">
        <v>21</v>
      </c>
      <c r="R387" s="9"/>
      <c r="S387" s="9"/>
      <c r="T387" s="9"/>
    </row>
    <row r="388" spans="1:20" x14ac:dyDescent="0.25">
      <c r="A388" s="18" t="s">
        <v>36</v>
      </c>
      <c r="B388" s="9" t="s">
        <v>37</v>
      </c>
      <c r="C388" s="10">
        <v>60</v>
      </c>
      <c r="D388" s="10">
        <v>4.5599999999999996</v>
      </c>
      <c r="E388" s="10">
        <v>0.48</v>
      </c>
      <c r="F388" s="10">
        <v>29.52</v>
      </c>
      <c r="G388" s="10">
        <v>141</v>
      </c>
      <c r="H388" s="11">
        <v>0.06</v>
      </c>
      <c r="I388" s="11"/>
      <c r="J388" s="11"/>
      <c r="K388" s="11"/>
      <c r="L388" s="11">
        <v>0.66</v>
      </c>
      <c r="M388" s="11">
        <v>12</v>
      </c>
      <c r="N388" s="11">
        <v>39</v>
      </c>
      <c r="O388" s="11">
        <v>8.4</v>
      </c>
      <c r="P388" s="11">
        <v>0.66</v>
      </c>
      <c r="Q388" s="11">
        <v>46.14</v>
      </c>
      <c r="R388" s="11">
        <v>2.1</v>
      </c>
      <c r="S388" s="11">
        <v>3.36</v>
      </c>
      <c r="T388" s="11">
        <v>1.04</v>
      </c>
    </row>
    <row r="389" spans="1:20" x14ac:dyDescent="0.25">
      <c r="A389" s="7"/>
      <c r="B389" s="9" t="s">
        <v>38</v>
      </c>
      <c r="C389" s="10">
        <f t="shared" ref="C389:T389" si="48">C385+C386+C387+C388</f>
        <v>550</v>
      </c>
      <c r="D389" s="10">
        <f t="shared" si="48"/>
        <v>27.599999999999998</v>
      </c>
      <c r="E389" s="10">
        <f t="shared" si="48"/>
        <v>21.03</v>
      </c>
      <c r="F389" s="10">
        <f t="shared" si="48"/>
        <v>85.899999999999991</v>
      </c>
      <c r="G389" s="10">
        <f t="shared" si="48"/>
        <v>644.9</v>
      </c>
      <c r="H389" s="10">
        <f t="shared" si="48"/>
        <v>0.27</v>
      </c>
      <c r="I389" s="10">
        <f t="shared" si="48"/>
        <v>0</v>
      </c>
      <c r="J389" s="10">
        <f t="shared" si="48"/>
        <v>25.4</v>
      </c>
      <c r="K389" s="10">
        <f t="shared" si="48"/>
        <v>0.02</v>
      </c>
      <c r="L389" s="10">
        <f t="shared" si="48"/>
        <v>3.66</v>
      </c>
      <c r="M389" s="10">
        <f t="shared" si="48"/>
        <v>165</v>
      </c>
      <c r="N389" s="10">
        <f t="shared" si="48"/>
        <v>148.09</v>
      </c>
      <c r="O389" s="10">
        <f t="shared" si="48"/>
        <v>70.98</v>
      </c>
      <c r="P389" s="10">
        <f t="shared" si="48"/>
        <v>3.9699999999999998</v>
      </c>
      <c r="Q389" s="10">
        <f t="shared" si="48"/>
        <v>68.400000000000006</v>
      </c>
      <c r="R389" s="10">
        <f t="shared" si="48"/>
        <v>2.1</v>
      </c>
      <c r="S389" s="10">
        <f t="shared" si="48"/>
        <v>3.36</v>
      </c>
      <c r="T389" s="10">
        <f t="shared" si="48"/>
        <v>1.04</v>
      </c>
    </row>
    <row r="390" spans="1:20" x14ac:dyDescent="0.25">
      <c r="A390" s="42" t="s">
        <v>39</v>
      </c>
      <c r="B390" s="42"/>
      <c r="C390" s="42"/>
      <c r="D390" s="42"/>
      <c r="E390" s="42"/>
      <c r="F390" s="42"/>
      <c r="G390" s="42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x14ac:dyDescent="0.25">
      <c r="A391" s="12" t="s">
        <v>40</v>
      </c>
      <c r="B391" s="12" t="s">
        <v>41</v>
      </c>
      <c r="C391" s="10">
        <v>100</v>
      </c>
      <c r="D391" s="10">
        <v>1.9</v>
      </c>
      <c r="E391" s="10">
        <v>5.4</v>
      </c>
      <c r="F391" s="10">
        <v>13.4</v>
      </c>
      <c r="G391" s="10">
        <v>110</v>
      </c>
      <c r="H391" s="11">
        <v>0.08</v>
      </c>
      <c r="I391" s="11"/>
      <c r="J391" s="11">
        <v>12.2</v>
      </c>
      <c r="K391" s="11"/>
      <c r="L391" s="11">
        <v>2.2999999999999998</v>
      </c>
      <c r="M391" s="11">
        <v>56</v>
      </c>
      <c r="N391" s="11">
        <v>14</v>
      </c>
      <c r="O391" s="11">
        <v>21</v>
      </c>
      <c r="P391" s="11">
        <v>0.8</v>
      </c>
      <c r="Q391" s="11"/>
      <c r="R391" s="11"/>
      <c r="S391" s="11"/>
      <c r="T391" s="11"/>
    </row>
    <row r="392" spans="1:20" x14ac:dyDescent="0.25">
      <c r="A392" s="15" t="s">
        <v>42</v>
      </c>
      <c r="B392" s="16" t="s">
        <v>43</v>
      </c>
      <c r="C392" s="17">
        <v>250</v>
      </c>
      <c r="D392" s="17">
        <v>1.83</v>
      </c>
      <c r="E392" s="17">
        <v>5</v>
      </c>
      <c r="F392" s="17">
        <v>10.65</v>
      </c>
      <c r="G392" s="17">
        <v>95</v>
      </c>
      <c r="H392" s="11">
        <v>0.04</v>
      </c>
      <c r="I392" s="11">
        <v>0.4</v>
      </c>
      <c r="J392" s="11">
        <v>10.3</v>
      </c>
      <c r="K392" s="11">
        <v>161.25</v>
      </c>
      <c r="L392" s="11">
        <v>2.4</v>
      </c>
      <c r="M392" s="11">
        <v>53</v>
      </c>
      <c r="N392" s="11">
        <v>34.5</v>
      </c>
      <c r="O392" s="11">
        <v>26.3</v>
      </c>
      <c r="P392" s="11">
        <v>1.2</v>
      </c>
      <c r="Q392" s="11">
        <v>286.75</v>
      </c>
      <c r="R392" s="11">
        <v>20.5</v>
      </c>
      <c r="S392" s="11">
        <v>0.41</v>
      </c>
      <c r="T392" s="11">
        <v>30</v>
      </c>
    </row>
    <row r="393" spans="1:20" x14ac:dyDescent="0.25">
      <c r="A393" s="12" t="s">
        <v>124</v>
      </c>
      <c r="B393" s="9" t="s">
        <v>125</v>
      </c>
      <c r="C393" s="10">
        <v>100</v>
      </c>
      <c r="D393" s="10">
        <v>15.86</v>
      </c>
      <c r="E393" s="10">
        <v>9.9600000000000009</v>
      </c>
      <c r="F393" s="10">
        <v>13.1</v>
      </c>
      <c r="G393" s="10">
        <v>200.56</v>
      </c>
      <c r="H393" s="11">
        <v>0.1</v>
      </c>
      <c r="I393" s="11">
        <v>8.7999999999999995E-2</v>
      </c>
      <c r="J393" s="11">
        <v>0.09</v>
      </c>
      <c r="K393" s="11">
        <v>22.22</v>
      </c>
      <c r="L393" s="11">
        <v>0.33</v>
      </c>
      <c r="M393" s="11">
        <v>94.3</v>
      </c>
      <c r="N393" s="11">
        <v>37.1</v>
      </c>
      <c r="O393" s="11">
        <v>18.559999999999999</v>
      </c>
      <c r="P393" s="11">
        <v>1.1399999999999999</v>
      </c>
      <c r="Q393" s="11">
        <v>424.88</v>
      </c>
      <c r="R393" s="11">
        <v>20</v>
      </c>
      <c r="S393" s="11">
        <v>3.93</v>
      </c>
      <c r="T393" s="11">
        <v>61.66</v>
      </c>
    </row>
    <row r="394" spans="1:20" x14ac:dyDescent="0.25">
      <c r="A394" s="12" t="s">
        <v>126</v>
      </c>
      <c r="B394" s="13" t="s">
        <v>127</v>
      </c>
      <c r="C394" s="9">
        <v>180</v>
      </c>
      <c r="D394" s="9">
        <v>17.12</v>
      </c>
      <c r="E394" s="9">
        <v>5.26</v>
      </c>
      <c r="F394" s="9">
        <v>34.06</v>
      </c>
      <c r="G394" s="9">
        <v>252</v>
      </c>
      <c r="H394" s="11">
        <v>3.6999999999999998E-2</v>
      </c>
      <c r="I394" s="11">
        <v>0.1</v>
      </c>
      <c r="J394" s="11"/>
      <c r="K394" s="11">
        <v>14.04</v>
      </c>
      <c r="L394" s="11"/>
      <c r="M394" s="11">
        <v>274.82</v>
      </c>
      <c r="N394" s="11">
        <v>98.33</v>
      </c>
      <c r="O394" s="11">
        <v>92.19</v>
      </c>
      <c r="P394" s="11">
        <v>5.79</v>
      </c>
      <c r="Q394" s="11">
        <v>93.6</v>
      </c>
      <c r="R394" s="11">
        <v>28.8</v>
      </c>
      <c r="S394" s="11">
        <v>10.37</v>
      </c>
      <c r="T394" s="11">
        <v>27.6</v>
      </c>
    </row>
    <row r="395" spans="1:20" x14ac:dyDescent="0.25">
      <c r="A395" s="12" t="s">
        <v>98</v>
      </c>
      <c r="B395" s="9" t="s">
        <v>99</v>
      </c>
      <c r="C395" s="9">
        <v>200</v>
      </c>
      <c r="D395" s="9">
        <v>0.56000000000000005</v>
      </c>
      <c r="E395" s="9">
        <v>0</v>
      </c>
      <c r="F395" s="9">
        <v>27.89</v>
      </c>
      <c r="G395" s="9">
        <v>113.79</v>
      </c>
      <c r="H395" s="9">
        <v>0.03</v>
      </c>
      <c r="I395" s="9">
        <v>0</v>
      </c>
      <c r="J395" s="9">
        <v>1.22</v>
      </c>
      <c r="K395" s="9">
        <v>15</v>
      </c>
      <c r="L395" s="9">
        <v>1.68</v>
      </c>
      <c r="M395" s="9">
        <v>44.53</v>
      </c>
      <c r="N395" s="9">
        <v>49.5</v>
      </c>
      <c r="O395" s="9">
        <v>32.03</v>
      </c>
      <c r="P395" s="9">
        <v>1.02</v>
      </c>
      <c r="Q395" s="9">
        <v>50</v>
      </c>
      <c r="R395" s="9"/>
      <c r="S395" s="9"/>
      <c r="T395" s="9"/>
    </row>
    <row r="396" spans="1:20" x14ac:dyDescent="0.25">
      <c r="A396" s="14" t="s">
        <v>36</v>
      </c>
      <c r="B396" s="9" t="s">
        <v>37</v>
      </c>
      <c r="C396" s="10">
        <v>50</v>
      </c>
      <c r="D396" s="10">
        <v>3.8</v>
      </c>
      <c r="E396" s="10">
        <v>0.4</v>
      </c>
      <c r="F396" s="10">
        <v>24.6</v>
      </c>
      <c r="G396" s="10">
        <v>117.5</v>
      </c>
      <c r="H396" s="11">
        <v>0.05</v>
      </c>
      <c r="I396" s="11"/>
      <c r="J396" s="11"/>
      <c r="K396" s="11"/>
      <c r="L396" s="11">
        <v>0.55000000000000004</v>
      </c>
      <c r="M396" s="11">
        <v>10</v>
      </c>
      <c r="N396" s="11">
        <v>32.5</v>
      </c>
      <c r="O396" s="11">
        <v>7</v>
      </c>
      <c r="P396" s="11">
        <v>0.55000000000000004</v>
      </c>
      <c r="Q396" s="11">
        <v>38.450000000000003</v>
      </c>
      <c r="R396" s="11">
        <v>1.75</v>
      </c>
      <c r="S396" s="11">
        <v>2.8</v>
      </c>
      <c r="T396" s="11">
        <v>0.87</v>
      </c>
    </row>
    <row r="397" spans="1:20" x14ac:dyDescent="0.25">
      <c r="A397" s="14" t="s">
        <v>48</v>
      </c>
      <c r="B397" s="9" t="s">
        <v>49</v>
      </c>
      <c r="C397" s="10">
        <v>20</v>
      </c>
      <c r="D397" s="10">
        <v>1.32</v>
      </c>
      <c r="E397" s="10">
        <v>0.24</v>
      </c>
      <c r="F397" s="10">
        <v>6.8</v>
      </c>
      <c r="G397" s="10">
        <v>36.200000000000003</v>
      </c>
      <c r="H397" s="11">
        <v>3.5999999999999997E-2</v>
      </c>
      <c r="I397" s="11">
        <v>1.7999999999999999E-2</v>
      </c>
      <c r="J397" s="11"/>
      <c r="K397" s="11"/>
      <c r="L397" s="11"/>
      <c r="M397" s="11">
        <v>31.6</v>
      </c>
      <c r="N397" s="11">
        <v>7</v>
      </c>
      <c r="O397" s="11">
        <v>9.4</v>
      </c>
      <c r="P397" s="11">
        <v>0.78</v>
      </c>
      <c r="Q397" s="11">
        <v>48.8</v>
      </c>
      <c r="R397" s="11">
        <v>0.64</v>
      </c>
      <c r="S397" s="11">
        <v>1.1000000000000001</v>
      </c>
      <c r="T397" s="11">
        <v>4.8</v>
      </c>
    </row>
    <row r="398" spans="1:20" x14ac:dyDescent="0.25">
      <c r="A398" s="7"/>
      <c r="B398" s="9" t="s">
        <v>50</v>
      </c>
      <c r="C398" s="10">
        <f t="shared" ref="C398:T398" si="49">C391+C392+C393+C394+C395+C396+C397</f>
        <v>900</v>
      </c>
      <c r="D398" s="10">
        <f t="shared" si="49"/>
        <v>42.39</v>
      </c>
      <c r="E398" s="10">
        <f t="shared" si="49"/>
        <v>26.259999999999994</v>
      </c>
      <c r="F398" s="10">
        <f t="shared" si="49"/>
        <v>130.50000000000003</v>
      </c>
      <c r="G398" s="10">
        <f t="shared" si="49"/>
        <v>925.05</v>
      </c>
      <c r="H398" s="10">
        <f t="shared" si="49"/>
        <v>0.373</v>
      </c>
      <c r="I398" s="10">
        <f t="shared" si="49"/>
        <v>0.60599999999999998</v>
      </c>
      <c r="J398" s="10">
        <f t="shared" si="49"/>
        <v>23.81</v>
      </c>
      <c r="K398" s="10">
        <f t="shared" si="49"/>
        <v>212.51</v>
      </c>
      <c r="L398" s="10">
        <f t="shared" si="49"/>
        <v>7.2599999999999989</v>
      </c>
      <c r="M398" s="10">
        <f t="shared" si="49"/>
        <v>564.25</v>
      </c>
      <c r="N398" s="10">
        <f t="shared" si="49"/>
        <v>272.93</v>
      </c>
      <c r="O398" s="10">
        <f t="shared" si="49"/>
        <v>206.48000000000002</v>
      </c>
      <c r="P398" s="10">
        <f t="shared" si="49"/>
        <v>11.28</v>
      </c>
      <c r="Q398" s="10">
        <f t="shared" si="49"/>
        <v>942.48</v>
      </c>
      <c r="R398" s="10">
        <f t="shared" si="49"/>
        <v>71.69</v>
      </c>
      <c r="S398" s="10">
        <f t="shared" si="49"/>
        <v>18.61</v>
      </c>
      <c r="T398" s="10">
        <f t="shared" si="49"/>
        <v>124.92999999999999</v>
      </c>
    </row>
    <row r="399" spans="1:20" x14ac:dyDescent="0.25">
      <c r="A399" s="42" t="s">
        <v>51</v>
      </c>
      <c r="B399" s="42"/>
      <c r="C399" s="42"/>
      <c r="D399" s="42"/>
      <c r="E399" s="42"/>
      <c r="F399" s="42"/>
      <c r="G399" s="42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x14ac:dyDescent="0.25">
      <c r="A400" s="9" t="s">
        <v>128</v>
      </c>
      <c r="B400" s="13" t="s">
        <v>129</v>
      </c>
      <c r="C400" s="10">
        <v>200</v>
      </c>
      <c r="D400" s="10">
        <v>5.6</v>
      </c>
      <c r="E400" s="10">
        <v>6.38</v>
      </c>
      <c r="F400" s="10">
        <v>8.18</v>
      </c>
      <c r="G400" s="26">
        <v>112.52</v>
      </c>
      <c r="H400" s="11">
        <v>0.08</v>
      </c>
      <c r="I400" s="11">
        <v>0.24</v>
      </c>
      <c r="J400" s="11">
        <v>1.4</v>
      </c>
      <c r="K400" s="11">
        <v>35</v>
      </c>
      <c r="L400" s="11"/>
      <c r="M400" s="11">
        <v>180.01</v>
      </c>
      <c r="N400" s="11">
        <v>240.01</v>
      </c>
      <c r="O400" s="11">
        <v>28</v>
      </c>
      <c r="P400" s="11">
        <v>0.2</v>
      </c>
      <c r="Q400" s="11">
        <v>242</v>
      </c>
      <c r="R400" s="11">
        <v>18</v>
      </c>
      <c r="S400" s="11">
        <v>3.6</v>
      </c>
      <c r="T400" s="11">
        <v>1.28</v>
      </c>
    </row>
    <row r="401" spans="1:20" x14ac:dyDescent="0.25">
      <c r="A401" s="14" t="s">
        <v>130</v>
      </c>
      <c r="B401" s="9" t="s">
        <v>131</v>
      </c>
      <c r="C401" s="10">
        <v>50</v>
      </c>
      <c r="D401" s="10">
        <v>3.75</v>
      </c>
      <c r="E401" s="10">
        <v>4.9000000000000004</v>
      </c>
      <c r="F401" s="10">
        <v>37.200000000000003</v>
      </c>
      <c r="G401" s="10">
        <v>208.5</v>
      </c>
      <c r="H401" s="11">
        <v>0.04</v>
      </c>
      <c r="I401" s="11">
        <v>0</v>
      </c>
      <c r="J401" s="11">
        <v>0</v>
      </c>
      <c r="K401" s="11">
        <v>5.0000000000000001E-3</v>
      </c>
      <c r="L401" s="11">
        <v>1.75</v>
      </c>
      <c r="M401" s="11">
        <v>45</v>
      </c>
      <c r="N401" s="11">
        <v>14.5</v>
      </c>
      <c r="O401" s="11">
        <v>10</v>
      </c>
      <c r="P401" s="11">
        <v>1.05</v>
      </c>
      <c r="Q401" s="11"/>
      <c r="R401" s="11"/>
      <c r="S401" s="11"/>
      <c r="T401" s="11"/>
    </row>
    <row r="402" spans="1:20" x14ac:dyDescent="0.25">
      <c r="A402" s="12" t="s">
        <v>52</v>
      </c>
      <c r="B402" s="13" t="s">
        <v>53</v>
      </c>
      <c r="C402" s="9">
        <v>100</v>
      </c>
      <c r="D402" s="9">
        <v>0.4</v>
      </c>
      <c r="E402" s="9">
        <v>0.4</v>
      </c>
      <c r="F402" s="9">
        <v>9.8000000000000007</v>
      </c>
      <c r="G402" s="9">
        <v>47</v>
      </c>
      <c r="H402" s="11">
        <v>0.03</v>
      </c>
      <c r="I402" s="11">
        <v>0</v>
      </c>
      <c r="J402" s="11">
        <v>10</v>
      </c>
      <c r="K402" s="11">
        <v>0</v>
      </c>
      <c r="L402" s="11">
        <v>0.2</v>
      </c>
      <c r="M402" s="11">
        <v>11</v>
      </c>
      <c r="N402" s="11">
        <v>16</v>
      </c>
      <c r="O402" s="11">
        <v>9</v>
      </c>
      <c r="P402" s="11">
        <v>2.2000000000000002</v>
      </c>
      <c r="Q402" s="11">
        <v>0</v>
      </c>
      <c r="R402" s="11">
        <v>0</v>
      </c>
      <c r="S402" s="11">
        <v>0</v>
      </c>
      <c r="T402" s="11">
        <v>0</v>
      </c>
    </row>
    <row r="403" spans="1:20" x14ac:dyDescent="0.25">
      <c r="A403" s="12"/>
      <c r="B403" s="9" t="s">
        <v>58</v>
      </c>
      <c r="C403" s="9">
        <f t="shared" ref="C403:T403" si="50">C400+C401+C402</f>
        <v>350</v>
      </c>
      <c r="D403" s="9">
        <f t="shared" si="50"/>
        <v>9.75</v>
      </c>
      <c r="E403" s="9">
        <f t="shared" si="50"/>
        <v>11.680000000000001</v>
      </c>
      <c r="F403" s="9">
        <f t="shared" si="50"/>
        <v>55.180000000000007</v>
      </c>
      <c r="G403" s="9">
        <f t="shared" si="50"/>
        <v>368.02</v>
      </c>
      <c r="H403" s="9">
        <f t="shared" si="50"/>
        <v>0.15</v>
      </c>
      <c r="I403" s="9">
        <f t="shared" si="50"/>
        <v>0.24</v>
      </c>
      <c r="J403" s="9">
        <f t="shared" si="50"/>
        <v>11.4</v>
      </c>
      <c r="K403" s="9">
        <f t="shared" si="50"/>
        <v>35.005000000000003</v>
      </c>
      <c r="L403" s="9">
        <f t="shared" si="50"/>
        <v>1.95</v>
      </c>
      <c r="M403" s="9">
        <f t="shared" si="50"/>
        <v>236.01</v>
      </c>
      <c r="N403" s="9">
        <f t="shared" si="50"/>
        <v>270.51</v>
      </c>
      <c r="O403" s="9">
        <f t="shared" si="50"/>
        <v>47</v>
      </c>
      <c r="P403" s="9">
        <f t="shared" si="50"/>
        <v>3.45</v>
      </c>
      <c r="Q403" s="9">
        <f t="shared" si="50"/>
        <v>242</v>
      </c>
      <c r="R403" s="9">
        <f t="shared" si="50"/>
        <v>18</v>
      </c>
      <c r="S403" s="9">
        <f t="shared" si="50"/>
        <v>3.6</v>
      </c>
      <c r="T403" s="9">
        <f t="shared" si="50"/>
        <v>1.28</v>
      </c>
    </row>
    <row r="404" spans="1:20" x14ac:dyDescent="0.25">
      <c r="A404" s="7"/>
      <c r="B404" s="9" t="s">
        <v>59</v>
      </c>
      <c r="C404" s="10">
        <f t="shared" ref="C404:T404" si="51">C389+C398+C403</f>
        <v>1800</v>
      </c>
      <c r="D404" s="10">
        <f t="shared" si="51"/>
        <v>79.739999999999995</v>
      </c>
      <c r="E404" s="10">
        <f t="shared" si="51"/>
        <v>58.969999999999992</v>
      </c>
      <c r="F404" s="10">
        <f t="shared" si="51"/>
        <v>271.58000000000004</v>
      </c>
      <c r="G404" s="10">
        <f t="shared" si="51"/>
        <v>1937.9699999999998</v>
      </c>
      <c r="H404" s="10">
        <f t="shared" si="51"/>
        <v>0.79300000000000004</v>
      </c>
      <c r="I404" s="10">
        <f t="shared" si="51"/>
        <v>0.84599999999999997</v>
      </c>
      <c r="J404" s="10">
        <f t="shared" si="51"/>
        <v>60.609999999999992</v>
      </c>
      <c r="K404" s="10">
        <f t="shared" si="51"/>
        <v>247.535</v>
      </c>
      <c r="L404" s="10">
        <f t="shared" si="51"/>
        <v>12.869999999999997</v>
      </c>
      <c r="M404" s="10">
        <f t="shared" si="51"/>
        <v>965.26</v>
      </c>
      <c r="N404" s="10">
        <f t="shared" si="51"/>
        <v>691.53</v>
      </c>
      <c r="O404" s="10">
        <f t="shared" si="51"/>
        <v>324.46000000000004</v>
      </c>
      <c r="P404" s="10">
        <f t="shared" si="51"/>
        <v>18.7</v>
      </c>
      <c r="Q404" s="10">
        <f t="shared" si="51"/>
        <v>1252.8800000000001</v>
      </c>
      <c r="R404" s="10">
        <f t="shared" si="51"/>
        <v>91.789999999999992</v>
      </c>
      <c r="S404" s="10">
        <f t="shared" si="51"/>
        <v>25.57</v>
      </c>
      <c r="T404" s="10">
        <f t="shared" si="51"/>
        <v>127.25</v>
      </c>
    </row>
  </sheetData>
  <mergeCells count="198">
    <mergeCell ref="A5:G5"/>
    <mergeCell ref="A6:G6"/>
    <mergeCell ref="A7:G7"/>
    <mergeCell ref="A8:G8"/>
    <mergeCell ref="A9:G9"/>
    <mergeCell ref="A10:A11"/>
    <mergeCell ref="B10:B11"/>
    <mergeCell ref="C10:C11"/>
    <mergeCell ref="D10:F10"/>
    <mergeCell ref="G10:G11"/>
    <mergeCell ref="H10:L10"/>
    <mergeCell ref="M10:P10"/>
    <mergeCell ref="A13:G13"/>
    <mergeCell ref="A19:G19"/>
    <mergeCell ref="A27:G27"/>
    <mergeCell ref="A36:G36"/>
    <mergeCell ref="A37:G37"/>
    <mergeCell ref="A38:G38"/>
    <mergeCell ref="A39:G39"/>
    <mergeCell ref="A40:G40"/>
    <mergeCell ref="A41:A42"/>
    <mergeCell ref="B41:B42"/>
    <mergeCell ref="C41:C42"/>
    <mergeCell ref="D41:F41"/>
    <mergeCell ref="G41:G42"/>
    <mergeCell ref="H41:L41"/>
    <mergeCell ref="M41:P41"/>
    <mergeCell ref="A44:G44"/>
    <mergeCell ref="A50:G50"/>
    <mergeCell ref="A59:G59"/>
    <mergeCell ref="A67:G67"/>
    <mergeCell ref="A68:G68"/>
    <mergeCell ref="A69:G69"/>
    <mergeCell ref="A70:G70"/>
    <mergeCell ref="A71:G71"/>
    <mergeCell ref="A72:A73"/>
    <mergeCell ref="B72:B73"/>
    <mergeCell ref="C72:C73"/>
    <mergeCell ref="D72:F72"/>
    <mergeCell ref="G72:G73"/>
    <mergeCell ref="H72:L72"/>
    <mergeCell ref="M72:P72"/>
    <mergeCell ref="A75:G75"/>
    <mergeCell ref="A81:G81"/>
    <mergeCell ref="A90:G90"/>
    <mergeCell ref="A98:G98"/>
    <mergeCell ref="A99:G99"/>
    <mergeCell ref="A100:G100"/>
    <mergeCell ref="A101:G101"/>
    <mergeCell ref="A102:G102"/>
    <mergeCell ref="A103:A104"/>
    <mergeCell ref="B103:B104"/>
    <mergeCell ref="C103:C104"/>
    <mergeCell ref="D103:F103"/>
    <mergeCell ref="G103:G104"/>
    <mergeCell ref="H103:L103"/>
    <mergeCell ref="M103:P103"/>
    <mergeCell ref="A106:G106"/>
    <mergeCell ref="A112:G112"/>
    <mergeCell ref="A121:G121"/>
    <mergeCell ref="A128:G128"/>
    <mergeCell ref="A129:G129"/>
    <mergeCell ref="A130:G130"/>
    <mergeCell ref="A131:G131"/>
    <mergeCell ref="I131:O131"/>
    <mergeCell ref="A132:G132"/>
    <mergeCell ref="A133:A134"/>
    <mergeCell ref="B133:B134"/>
    <mergeCell ref="C133:C134"/>
    <mergeCell ref="D133:F133"/>
    <mergeCell ref="G133:G134"/>
    <mergeCell ref="H133:L133"/>
    <mergeCell ref="M133:P133"/>
    <mergeCell ref="A136:G136"/>
    <mergeCell ref="A142:G142"/>
    <mergeCell ref="A151:G151"/>
    <mergeCell ref="A158:G158"/>
    <mergeCell ref="A159:G159"/>
    <mergeCell ref="A160:G160"/>
    <mergeCell ref="A161:G161"/>
    <mergeCell ref="A162:G162"/>
    <mergeCell ref="A164:A165"/>
    <mergeCell ref="B164:B165"/>
    <mergeCell ref="C164:C165"/>
    <mergeCell ref="D164:F164"/>
    <mergeCell ref="G164:G165"/>
    <mergeCell ref="H164:L164"/>
    <mergeCell ref="M164:P164"/>
    <mergeCell ref="A167:G167"/>
    <mergeCell ref="A173:G173"/>
    <mergeCell ref="A181:G181"/>
    <mergeCell ref="A188:G188"/>
    <mergeCell ref="A189:G189"/>
    <mergeCell ref="A190:G190"/>
    <mergeCell ref="A191:G191"/>
    <mergeCell ref="A192:G192"/>
    <mergeCell ref="A193:A194"/>
    <mergeCell ref="B193:B194"/>
    <mergeCell ref="C193:C194"/>
    <mergeCell ref="D193:F193"/>
    <mergeCell ref="G193:G194"/>
    <mergeCell ref="H193:L193"/>
    <mergeCell ref="M193:P193"/>
    <mergeCell ref="A196:G196"/>
    <mergeCell ref="A202:G202"/>
    <mergeCell ref="A211:G211"/>
    <mergeCell ref="A218:G218"/>
    <mergeCell ref="A219:G219"/>
    <mergeCell ref="A220:G220"/>
    <mergeCell ref="A221:G221"/>
    <mergeCell ref="A222:G222"/>
    <mergeCell ref="A223:A224"/>
    <mergeCell ref="B223:B224"/>
    <mergeCell ref="C223:C224"/>
    <mergeCell ref="D223:F223"/>
    <mergeCell ref="G223:G224"/>
    <mergeCell ref="H223:L223"/>
    <mergeCell ref="M223:P223"/>
    <mergeCell ref="A226:G226"/>
    <mergeCell ref="A232:G232"/>
    <mergeCell ref="A240:G240"/>
    <mergeCell ref="A247:G247"/>
    <mergeCell ref="A248:G248"/>
    <mergeCell ref="A249:G249"/>
    <mergeCell ref="A250:G250"/>
    <mergeCell ref="A251:G251"/>
    <mergeCell ref="A252:A253"/>
    <mergeCell ref="B252:B253"/>
    <mergeCell ref="C252:C253"/>
    <mergeCell ref="D252:F252"/>
    <mergeCell ref="G252:G253"/>
    <mergeCell ref="H252:L252"/>
    <mergeCell ref="M252:P252"/>
    <mergeCell ref="A255:G255"/>
    <mergeCell ref="A261:G261"/>
    <mergeCell ref="A270:G270"/>
    <mergeCell ref="B278:H278"/>
    <mergeCell ref="A279:G279"/>
    <mergeCell ref="A280:G280"/>
    <mergeCell ref="A281:G281"/>
    <mergeCell ref="A282:G282"/>
    <mergeCell ref="A283:A284"/>
    <mergeCell ref="B283:B284"/>
    <mergeCell ref="C283:C284"/>
    <mergeCell ref="D283:F283"/>
    <mergeCell ref="G283:G284"/>
    <mergeCell ref="H283:L283"/>
    <mergeCell ref="M283:P283"/>
    <mergeCell ref="A286:G286"/>
    <mergeCell ref="A293:G293"/>
    <mergeCell ref="A302:G302"/>
    <mergeCell ref="A310:G310"/>
    <mergeCell ref="A311:G311"/>
    <mergeCell ref="A312:G312"/>
    <mergeCell ref="A313:G313"/>
    <mergeCell ref="A314:G314"/>
    <mergeCell ref="A315:A316"/>
    <mergeCell ref="B315:B316"/>
    <mergeCell ref="C315:C316"/>
    <mergeCell ref="D315:F315"/>
    <mergeCell ref="G315:G316"/>
    <mergeCell ref="H315:L315"/>
    <mergeCell ref="M315:P315"/>
    <mergeCell ref="A318:G318"/>
    <mergeCell ref="A324:G324"/>
    <mergeCell ref="A339:G339"/>
    <mergeCell ref="A340:G340"/>
    <mergeCell ref="A341:G341"/>
    <mergeCell ref="A342:G342"/>
    <mergeCell ref="A343:G343"/>
    <mergeCell ref="A344:G344"/>
    <mergeCell ref="A345:G345"/>
    <mergeCell ref="A346:A347"/>
    <mergeCell ref="B346:B347"/>
    <mergeCell ref="C346:C347"/>
    <mergeCell ref="D346:F346"/>
    <mergeCell ref="G346:G347"/>
    <mergeCell ref="M381:P381"/>
    <mergeCell ref="A384:G384"/>
    <mergeCell ref="H346:L346"/>
    <mergeCell ref="M346:P346"/>
    <mergeCell ref="A349:G349"/>
    <mergeCell ref="A355:G355"/>
    <mergeCell ref="A364:G364"/>
    <mergeCell ref="A376:G376"/>
    <mergeCell ref="A377:G377"/>
    <mergeCell ref="A378:G378"/>
    <mergeCell ref="A379:G379"/>
    <mergeCell ref="I379:O379"/>
    <mergeCell ref="A390:G390"/>
    <mergeCell ref="A399:G399"/>
    <mergeCell ref="A380:G380"/>
    <mergeCell ref="A381:A382"/>
    <mergeCell ref="B381:B382"/>
    <mergeCell ref="C381:C382"/>
    <mergeCell ref="D381:F381"/>
    <mergeCell ref="G381:G382"/>
    <mergeCell ref="H381:L381"/>
  </mergeCells>
  <pageMargins left="0.59027777777777801" right="0.59027777777777801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120" zoomScaleNormal="120" workbookViewId="0">
      <selection activeCell="B31" sqref="B31"/>
    </sheetView>
  </sheetViews>
  <sheetFormatPr defaultRowHeight="15" x14ac:dyDescent="0.25"/>
  <cols>
    <col min="1" max="1025" width="11.5703125"/>
  </cols>
  <sheetData>
    <row r="1" spans="1:5" x14ac:dyDescent="0.25">
      <c r="A1" t="s">
        <v>195</v>
      </c>
      <c r="B1" t="s">
        <v>196</v>
      </c>
      <c r="C1" t="s">
        <v>197</v>
      </c>
      <c r="D1" t="s">
        <v>198</v>
      </c>
      <c r="E1" t="s">
        <v>199</v>
      </c>
    </row>
    <row r="2" spans="1:5" x14ac:dyDescent="0.25">
      <c r="B2">
        <v>19.989999999999998</v>
      </c>
      <c r="C2">
        <v>31.23</v>
      </c>
      <c r="D2">
        <v>88.52</v>
      </c>
      <c r="E2">
        <v>719.45</v>
      </c>
    </row>
    <row r="3" spans="1:5" x14ac:dyDescent="0.25">
      <c r="B3">
        <v>18.2</v>
      </c>
      <c r="C3">
        <v>19.95</v>
      </c>
      <c r="D3">
        <v>76.67</v>
      </c>
      <c r="E3">
        <v>561.35</v>
      </c>
    </row>
    <row r="4" spans="1:5" x14ac:dyDescent="0.25">
      <c r="B4">
        <v>19.54</v>
      </c>
      <c r="C4">
        <v>19.96</v>
      </c>
      <c r="D4">
        <v>108.23</v>
      </c>
      <c r="E4">
        <v>677.27</v>
      </c>
    </row>
    <row r="5" spans="1:5" x14ac:dyDescent="0.25">
      <c r="B5">
        <v>20.72</v>
      </c>
      <c r="C5">
        <v>17.940000000000001</v>
      </c>
      <c r="D5">
        <v>102.21</v>
      </c>
      <c r="E5">
        <v>658.31</v>
      </c>
    </row>
    <row r="6" spans="1:5" x14ac:dyDescent="0.25">
      <c r="B6">
        <v>23.53</v>
      </c>
      <c r="C6">
        <v>14.61</v>
      </c>
      <c r="D6">
        <v>76.14</v>
      </c>
      <c r="E6">
        <v>530.37</v>
      </c>
    </row>
    <row r="7" spans="1:5" x14ac:dyDescent="0.25">
      <c r="B7">
        <v>17.940000000000001</v>
      </c>
      <c r="C7">
        <v>20.75</v>
      </c>
      <c r="D7">
        <v>93.54</v>
      </c>
      <c r="E7">
        <v>633.79999999999995</v>
      </c>
    </row>
    <row r="8" spans="1:5" x14ac:dyDescent="0.25">
      <c r="B8">
        <v>25.32</v>
      </c>
      <c r="C8">
        <v>15.74</v>
      </c>
      <c r="D8">
        <v>76.040000000000006</v>
      </c>
      <c r="E8">
        <v>553.02</v>
      </c>
    </row>
    <row r="9" spans="1:5" x14ac:dyDescent="0.25">
      <c r="B9">
        <v>15.18</v>
      </c>
      <c r="C9">
        <v>17.5</v>
      </c>
      <c r="D9">
        <v>90.18</v>
      </c>
      <c r="E9">
        <v>611.86</v>
      </c>
    </row>
    <row r="10" spans="1:5" x14ac:dyDescent="0.25">
      <c r="B10">
        <v>20.47</v>
      </c>
      <c r="C10">
        <v>20.16</v>
      </c>
      <c r="D10">
        <v>77.739999999999995</v>
      </c>
      <c r="E10">
        <v>567.27</v>
      </c>
    </row>
    <row r="11" spans="1:5" x14ac:dyDescent="0.25">
      <c r="B11">
        <v>14.15</v>
      </c>
      <c r="C11">
        <v>15.98</v>
      </c>
      <c r="D11">
        <v>77.61</v>
      </c>
      <c r="E11">
        <v>488.97</v>
      </c>
    </row>
    <row r="12" spans="1:5" x14ac:dyDescent="0.25">
      <c r="B12">
        <v>18.190000000000001</v>
      </c>
      <c r="C12">
        <v>19.75</v>
      </c>
      <c r="D12">
        <v>87.81</v>
      </c>
      <c r="E12">
        <v>613.35</v>
      </c>
    </row>
    <row r="13" spans="1:5" x14ac:dyDescent="0.25">
      <c r="B13">
        <v>17.963000000000001</v>
      </c>
      <c r="C13">
        <v>20.728000000000002</v>
      </c>
      <c r="D13">
        <v>106.98</v>
      </c>
      <c r="E13">
        <v>710</v>
      </c>
    </row>
    <row r="14" spans="1:5" x14ac:dyDescent="0.25">
      <c r="A14" t="s">
        <v>200</v>
      </c>
      <c r="B14">
        <f>B2+B3+B4+B5+B6+B7+B8+B9+B10+B11+B12+B13</f>
        <v>231.19299999999998</v>
      </c>
      <c r="C14">
        <f>C2+C3+C4+C5+C6+C7+C8+C9+C10+C11+C12+C13</f>
        <v>234.298</v>
      </c>
      <c r="D14">
        <f>D2+D3+D4+D5+D6+D7+D8+D9+D10+D11+D12+D13</f>
        <v>1061.67</v>
      </c>
      <c r="E14">
        <f>E2+E3+E4+E5+E6+E7+E8+E9+E10+E11+E12+E13</f>
        <v>7325.0199999999995</v>
      </c>
    </row>
    <row r="15" spans="1:5" x14ac:dyDescent="0.25">
      <c r="B15">
        <f>B14/12</f>
        <v>19.266083333333331</v>
      </c>
      <c r="C15">
        <f>C14/12</f>
        <v>19.524833333333333</v>
      </c>
      <c r="D15">
        <f>D14/12</f>
        <v>88.472500000000011</v>
      </c>
      <c r="E15">
        <f>E14/12</f>
        <v>610.41833333333329</v>
      </c>
    </row>
    <row r="17" spans="1:5" x14ac:dyDescent="0.25">
      <c r="A17" t="s">
        <v>201</v>
      </c>
    </row>
    <row r="18" spans="1:5" x14ac:dyDescent="0.25">
      <c r="B18">
        <v>29.07</v>
      </c>
      <c r="C18">
        <v>33.630000000000003</v>
      </c>
      <c r="D18">
        <v>110.69</v>
      </c>
      <c r="E18">
        <v>857.53</v>
      </c>
    </row>
    <row r="19" spans="1:5" x14ac:dyDescent="0.25">
      <c r="B19">
        <v>25.29</v>
      </c>
      <c r="C19">
        <v>35.29</v>
      </c>
      <c r="D19">
        <v>116.95</v>
      </c>
      <c r="E19">
        <v>893.89</v>
      </c>
    </row>
    <row r="20" spans="1:5" x14ac:dyDescent="0.25">
      <c r="B20">
        <v>33.9</v>
      </c>
      <c r="C20">
        <v>34.31</v>
      </c>
      <c r="D20">
        <v>117.63</v>
      </c>
      <c r="E20">
        <v>912.92</v>
      </c>
    </row>
    <row r="21" spans="1:5" x14ac:dyDescent="0.25">
      <c r="B21">
        <v>29.29</v>
      </c>
      <c r="C21">
        <v>25.59</v>
      </c>
      <c r="D21">
        <v>119.24</v>
      </c>
      <c r="E21">
        <v>825.97</v>
      </c>
    </row>
    <row r="22" spans="1:5" x14ac:dyDescent="0.25">
      <c r="B22">
        <v>42.39</v>
      </c>
      <c r="C22">
        <v>26.26</v>
      </c>
      <c r="D22">
        <v>130.5</v>
      </c>
      <c r="E22">
        <v>925.05</v>
      </c>
    </row>
    <row r="23" spans="1:5" x14ac:dyDescent="0.25">
      <c r="B23">
        <v>32.5</v>
      </c>
      <c r="C23">
        <v>30.86</v>
      </c>
      <c r="D23">
        <v>113.89</v>
      </c>
      <c r="E23">
        <v>863.14</v>
      </c>
    </row>
    <row r="24" spans="1:5" x14ac:dyDescent="0.25">
      <c r="B24">
        <v>24.24</v>
      </c>
      <c r="C24">
        <v>25.81</v>
      </c>
      <c r="D24">
        <v>115.6</v>
      </c>
      <c r="E24">
        <v>794.7</v>
      </c>
    </row>
    <row r="25" spans="1:5" x14ac:dyDescent="0.25">
      <c r="B25">
        <v>26.12</v>
      </c>
      <c r="C25">
        <v>32.659999999999997</v>
      </c>
      <c r="D25">
        <v>119.2</v>
      </c>
      <c r="E25">
        <v>879.31</v>
      </c>
    </row>
    <row r="26" spans="1:5" x14ac:dyDescent="0.25">
      <c r="B26">
        <v>31.91</v>
      </c>
      <c r="C26">
        <v>31.75</v>
      </c>
      <c r="D26">
        <v>121.32</v>
      </c>
      <c r="E26">
        <v>910.94</v>
      </c>
    </row>
    <row r="27" spans="1:5" x14ac:dyDescent="0.25">
      <c r="B27">
        <v>13</v>
      </c>
      <c r="C27">
        <v>22.75</v>
      </c>
      <c r="D27">
        <v>105.73</v>
      </c>
      <c r="E27">
        <v>678.68</v>
      </c>
    </row>
    <row r="28" spans="1:5" x14ac:dyDescent="0.25">
      <c r="B28">
        <v>34.270000000000003</v>
      </c>
      <c r="C28">
        <v>28.59</v>
      </c>
      <c r="D28">
        <v>132.83000000000001</v>
      </c>
      <c r="E28">
        <v>941.59</v>
      </c>
    </row>
    <row r="29" spans="1:5" x14ac:dyDescent="0.25">
      <c r="B29">
        <v>37.200000000000003</v>
      </c>
      <c r="C29">
        <v>35.49</v>
      </c>
      <c r="D29">
        <v>131.75</v>
      </c>
      <c r="E29">
        <v>996.74</v>
      </c>
    </row>
    <row r="30" spans="1:5" x14ac:dyDescent="0.25">
      <c r="B30">
        <f>B18+B19+B20+B21+B22+B23+B24+B25+B26+B27+B28+B29</f>
        <v>359.18</v>
      </c>
      <c r="C30">
        <f>C18+C19+C20+C21+C22+C23+C24+C25+C26+C27+C28+C29</f>
        <v>362.98999999999995</v>
      </c>
      <c r="D30">
        <f>D18+D19+D20+D21+D22+D23+D24+D25+D26+D27+D28+D29</f>
        <v>1435.33</v>
      </c>
      <c r="E30">
        <f>E18+E19+E20+E21+E22+E23+E24+E25+E26+E27+E28+E29</f>
        <v>10480.460000000001</v>
      </c>
    </row>
    <row r="31" spans="1:5" x14ac:dyDescent="0.25">
      <c r="B31">
        <f>B30/12</f>
        <v>29.931666666666668</v>
      </c>
      <c r="C31">
        <f>C30/12</f>
        <v>30.249166666666664</v>
      </c>
      <c r="D31">
        <f>D30/12</f>
        <v>119.61083333333333</v>
      </c>
      <c r="E31">
        <f>E30/12</f>
        <v>873.37166666666678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01.09.2024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Антимонова Наталья Александровна</dc:creator>
  <cp:lastModifiedBy>Пользователь</cp:lastModifiedBy>
  <cp:revision>228</cp:revision>
  <cp:lastPrinted>2024-08-28T11:36:32Z</cp:lastPrinted>
  <dcterms:created xsi:type="dcterms:W3CDTF">2006-09-16T00:00:00Z</dcterms:created>
  <dcterms:modified xsi:type="dcterms:W3CDTF">2024-12-20T06:50:53Z</dcterms:modified>
</cp:coreProperties>
</file>