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6380" windowHeight="8190" tabRatio="465"/>
  </bookViews>
  <sheets>
    <sheet name="01.09.2024" sheetId="1" r:id="rId1"/>
    <sheet name="Лист2" sheetId="2" r:id="rId2"/>
  </sheets>
  <calcPr calcId="162913" iterateDelta="1E-4"/>
</workbook>
</file>

<file path=xl/calcChain.xml><?xml version="1.0" encoding="utf-8"?>
<calcChain xmlns="http://schemas.openxmlformats.org/spreadsheetml/2006/main">
  <c r="E45" i="2" l="1"/>
  <c r="E46" i="2" s="1"/>
  <c r="D45" i="2"/>
  <c r="D46" i="2" s="1"/>
  <c r="C45" i="2"/>
  <c r="C46" i="2" s="1"/>
  <c r="B45" i="2"/>
  <c r="B46" i="2" s="1"/>
  <c r="E29" i="2"/>
  <c r="E30" i="2" s="1"/>
  <c r="D29" i="2"/>
  <c r="D30" i="2" s="1"/>
  <c r="C29" i="2"/>
  <c r="C30" i="2" s="1"/>
  <c r="B29" i="2"/>
  <c r="B30" i="2" s="1"/>
  <c r="E14" i="2"/>
  <c r="E15" i="2" s="1"/>
  <c r="D14" i="2"/>
  <c r="D15" i="2" s="1"/>
  <c r="C14" i="2"/>
  <c r="C15" i="2" s="1"/>
  <c r="B14" i="2"/>
  <c r="B15" i="2" s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T482" i="1"/>
  <c r="T506" i="1" s="1"/>
  <c r="S482" i="1"/>
  <c r="S506" i="1" s="1"/>
  <c r="R482" i="1"/>
  <c r="R506" i="1" s="1"/>
  <c r="Q482" i="1"/>
  <c r="Q506" i="1" s="1"/>
  <c r="P482" i="1"/>
  <c r="P506" i="1" s="1"/>
  <c r="O482" i="1"/>
  <c r="O506" i="1" s="1"/>
  <c r="N482" i="1"/>
  <c r="N506" i="1" s="1"/>
  <c r="M482" i="1"/>
  <c r="M506" i="1" s="1"/>
  <c r="L482" i="1"/>
  <c r="L506" i="1" s="1"/>
  <c r="K482" i="1"/>
  <c r="K506" i="1" s="1"/>
  <c r="J482" i="1"/>
  <c r="J506" i="1" s="1"/>
  <c r="I482" i="1"/>
  <c r="I506" i="1" s="1"/>
  <c r="H482" i="1"/>
  <c r="H506" i="1" s="1"/>
  <c r="G482" i="1"/>
  <c r="G506" i="1" s="1"/>
  <c r="F482" i="1"/>
  <c r="F506" i="1" s="1"/>
  <c r="E482" i="1"/>
  <c r="E506" i="1" s="1"/>
  <c r="D482" i="1"/>
  <c r="D506" i="1" s="1"/>
  <c r="C482" i="1"/>
  <c r="C506" i="1" s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T441" i="1"/>
  <c r="T464" i="1" s="1"/>
  <c r="S441" i="1"/>
  <c r="S464" i="1" s="1"/>
  <c r="R441" i="1"/>
  <c r="R464" i="1" s="1"/>
  <c r="Q441" i="1"/>
  <c r="Q464" i="1" s="1"/>
  <c r="P441" i="1"/>
  <c r="P464" i="1" s="1"/>
  <c r="O441" i="1"/>
  <c r="O464" i="1" s="1"/>
  <c r="N441" i="1"/>
  <c r="N464" i="1" s="1"/>
  <c r="M441" i="1"/>
  <c r="M464" i="1" s="1"/>
  <c r="L441" i="1"/>
  <c r="L464" i="1" s="1"/>
  <c r="K441" i="1"/>
  <c r="K464" i="1" s="1"/>
  <c r="J441" i="1"/>
  <c r="J464" i="1" s="1"/>
  <c r="I441" i="1"/>
  <c r="I464" i="1" s="1"/>
  <c r="H441" i="1"/>
  <c r="H464" i="1" s="1"/>
  <c r="G441" i="1"/>
  <c r="G464" i="1" s="1"/>
  <c r="F441" i="1"/>
  <c r="F464" i="1" s="1"/>
  <c r="E441" i="1"/>
  <c r="E464" i="1" s="1"/>
  <c r="D441" i="1"/>
  <c r="D464" i="1" s="1"/>
  <c r="C441" i="1"/>
  <c r="C464" i="1" s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T399" i="1"/>
  <c r="T422" i="1" s="1"/>
  <c r="S399" i="1"/>
  <c r="S422" i="1" s="1"/>
  <c r="R399" i="1"/>
  <c r="R422" i="1" s="1"/>
  <c r="Q399" i="1"/>
  <c r="Q422" i="1" s="1"/>
  <c r="P399" i="1"/>
  <c r="P422" i="1" s="1"/>
  <c r="O399" i="1"/>
  <c r="O422" i="1" s="1"/>
  <c r="N399" i="1"/>
  <c r="N422" i="1" s="1"/>
  <c r="M399" i="1"/>
  <c r="M422" i="1" s="1"/>
  <c r="L399" i="1"/>
  <c r="L422" i="1" s="1"/>
  <c r="K399" i="1"/>
  <c r="K422" i="1" s="1"/>
  <c r="J399" i="1"/>
  <c r="J422" i="1" s="1"/>
  <c r="I399" i="1"/>
  <c r="I422" i="1" s="1"/>
  <c r="H399" i="1"/>
  <c r="H422" i="1" s="1"/>
  <c r="G399" i="1"/>
  <c r="G422" i="1" s="1"/>
  <c r="F399" i="1"/>
  <c r="F422" i="1" s="1"/>
  <c r="E399" i="1"/>
  <c r="E422" i="1" s="1"/>
  <c r="D399" i="1"/>
  <c r="D422" i="1" s="1"/>
  <c r="C399" i="1"/>
  <c r="C422" i="1" s="1"/>
  <c r="S382" i="1"/>
  <c r="O382" i="1"/>
  <c r="K382" i="1"/>
  <c r="G382" i="1"/>
  <c r="C382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C378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D369" i="1" s="1"/>
  <c r="C368" i="1"/>
  <c r="C369" i="1" s="1"/>
  <c r="T359" i="1"/>
  <c r="T382" i="1" s="1"/>
  <c r="S359" i="1"/>
  <c r="R359" i="1"/>
  <c r="R382" i="1" s="1"/>
  <c r="Q359" i="1"/>
  <c r="Q382" i="1" s="1"/>
  <c r="P359" i="1"/>
  <c r="P382" i="1" s="1"/>
  <c r="O359" i="1"/>
  <c r="N359" i="1"/>
  <c r="N382" i="1" s="1"/>
  <c r="M359" i="1"/>
  <c r="M382" i="1" s="1"/>
  <c r="L359" i="1"/>
  <c r="L382" i="1" s="1"/>
  <c r="K359" i="1"/>
  <c r="J359" i="1"/>
  <c r="J382" i="1" s="1"/>
  <c r="I359" i="1"/>
  <c r="I382" i="1" s="1"/>
  <c r="H359" i="1"/>
  <c r="H382" i="1" s="1"/>
  <c r="G359" i="1"/>
  <c r="F359" i="1"/>
  <c r="F382" i="1" s="1"/>
  <c r="E359" i="1"/>
  <c r="E382" i="1" s="1"/>
  <c r="D359" i="1"/>
  <c r="D382" i="1" s="1"/>
  <c r="C359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T320" i="1"/>
  <c r="T343" i="1" s="1"/>
  <c r="S320" i="1"/>
  <c r="S343" i="1" s="1"/>
  <c r="R320" i="1"/>
  <c r="R343" i="1" s="1"/>
  <c r="Q320" i="1"/>
  <c r="Q343" i="1" s="1"/>
  <c r="P320" i="1"/>
  <c r="P343" i="1" s="1"/>
  <c r="O320" i="1"/>
  <c r="O343" i="1" s="1"/>
  <c r="N320" i="1"/>
  <c r="N343" i="1" s="1"/>
  <c r="M320" i="1"/>
  <c r="M343" i="1" s="1"/>
  <c r="L320" i="1"/>
  <c r="L343" i="1" s="1"/>
  <c r="K320" i="1"/>
  <c r="K343" i="1" s="1"/>
  <c r="J320" i="1"/>
  <c r="J343" i="1" s="1"/>
  <c r="I320" i="1"/>
  <c r="I343" i="1" s="1"/>
  <c r="H320" i="1"/>
  <c r="H343" i="1" s="1"/>
  <c r="G320" i="1"/>
  <c r="G343" i="1" s="1"/>
  <c r="F320" i="1"/>
  <c r="F343" i="1" s="1"/>
  <c r="E320" i="1"/>
  <c r="E343" i="1" s="1"/>
  <c r="D320" i="1"/>
  <c r="D343" i="1" s="1"/>
  <c r="C320" i="1"/>
  <c r="C343" i="1" s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T282" i="1"/>
  <c r="T304" i="1" s="1"/>
  <c r="S282" i="1"/>
  <c r="S304" i="1" s="1"/>
  <c r="R282" i="1"/>
  <c r="R304" i="1" s="1"/>
  <c r="Q282" i="1"/>
  <c r="Q304" i="1" s="1"/>
  <c r="P282" i="1"/>
  <c r="P304" i="1" s="1"/>
  <c r="O282" i="1"/>
  <c r="O304" i="1" s="1"/>
  <c r="N282" i="1"/>
  <c r="N304" i="1" s="1"/>
  <c r="M282" i="1"/>
  <c r="M304" i="1" s="1"/>
  <c r="L282" i="1"/>
  <c r="L304" i="1" s="1"/>
  <c r="K282" i="1"/>
  <c r="K304" i="1" s="1"/>
  <c r="J282" i="1"/>
  <c r="J304" i="1" s="1"/>
  <c r="I282" i="1"/>
  <c r="I304" i="1" s="1"/>
  <c r="H282" i="1"/>
  <c r="H304" i="1" s="1"/>
  <c r="G282" i="1"/>
  <c r="G304" i="1" s="1"/>
  <c r="F282" i="1"/>
  <c r="F304" i="1" s="1"/>
  <c r="E282" i="1"/>
  <c r="E304" i="1" s="1"/>
  <c r="D282" i="1"/>
  <c r="D304" i="1" s="1"/>
  <c r="C282" i="1"/>
  <c r="C304" i="1" s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T244" i="1"/>
  <c r="T267" i="1" s="1"/>
  <c r="S244" i="1"/>
  <c r="S267" i="1" s="1"/>
  <c r="R244" i="1"/>
  <c r="R267" i="1" s="1"/>
  <c r="Q244" i="1"/>
  <c r="Q267" i="1" s="1"/>
  <c r="P244" i="1"/>
  <c r="P267" i="1" s="1"/>
  <c r="O244" i="1"/>
  <c r="O267" i="1" s="1"/>
  <c r="N244" i="1"/>
  <c r="N267" i="1" s="1"/>
  <c r="M244" i="1"/>
  <c r="M267" i="1" s="1"/>
  <c r="L244" i="1"/>
  <c r="L267" i="1" s="1"/>
  <c r="K244" i="1"/>
  <c r="K267" i="1" s="1"/>
  <c r="J244" i="1"/>
  <c r="J267" i="1" s="1"/>
  <c r="I244" i="1"/>
  <c r="I267" i="1" s="1"/>
  <c r="H244" i="1"/>
  <c r="H267" i="1" s="1"/>
  <c r="G244" i="1"/>
  <c r="G267" i="1" s="1"/>
  <c r="F244" i="1"/>
  <c r="F267" i="1" s="1"/>
  <c r="E244" i="1"/>
  <c r="E267" i="1" s="1"/>
  <c r="D244" i="1"/>
  <c r="D267" i="1" s="1"/>
  <c r="C244" i="1"/>
  <c r="C267" i="1" s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T207" i="1"/>
  <c r="T228" i="1" s="1"/>
  <c r="S207" i="1"/>
  <c r="S228" i="1" s="1"/>
  <c r="R207" i="1"/>
  <c r="R228" i="1" s="1"/>
  <c r="Q207" i="1"/>
  <c r="Q228" i="1" s="1"/>
  <c r="P207" i="1"/>
  <c r="P228" i="1" s="1"/>
  <c r="O207" i="1"/>
  <c r="O228" i="1" s="1"/>
  <c r="N207" i="1"/>
  <c r="N228" i="1" s="1"/>
  <c r="M207" i="1"/>
  <c r="M228" i="1" s="1"/>
  <c r="L207" i="1"/>
  <c r="L228" i="1" s="1"/>
  <c r="K207" i="1"/>
  <c r="K228" i="1" s="1"/>
  <c r="J207" i="1"/>
  <c r="J228" i="1" s="1"/>
  <c r="I207" i="1"/>
  <c r="I228" i="1" s="1"/>
  <c r="H207" i="1"/>
  <c r="H228" i="1" s="1"/>
  <c r="G207" i="1"/>
  <c r="G228" i="1" s="1"/>
  <c r="F207" i="1"/>
  <c r="F228" i="1" s="1"/>
  <c r="E207" i="1"/>
  <c r="E228" i="1" s="1"/>
  <c r="D207" i="1"/>
  <c r="D228" i="1" s="1"/>
  <c r="C207" i="1"/>
  <c r="C228" i="1" s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T167" i="1"/>
  <c r="T190" i="1" s="1"/>
  <c r="S167" i="1"/>
  <c r="S190" i="1" s="1"/>
  <c r="R167" i="1"/>
  <c r="R190" i="1" s="1"/>
  <c r="Q167" i="1"/>
  <c r="Q190" i="1" s="1"/>
  <c r="P167" i="1"/>
  <c r="P190" i="1" s="1"/>
  <c r="O167" i="1"/>
  <c r="O190" i="1" s="1"/>
  <c r="N167" i="1"/>
  <c r="N190" i="1" s="1"/>
  <c r="M167" i="1"/>
  <c r="M190" i="1" s="1"/>
  <c r="L167" i="1"/>
  <c r="L190" i="1" s="1"/>
  <c r="K167" i="1"/>
  <c r="K190" i="1" s="1"/>
  <c r="J167" i="1"/>
  <c r="J190" i="1" s="1"/>
  <c r="I167" i="1"/>
  <c r="I190" i="1" s="1"/>
  <c r="H167" i="1"/>
  <c r="H190" i="1" s="1"/>
  <c r="G167" i="1"/>
  <c r="G190" i="1" s="1"/>
  <c r="F167" i="1"/>
  <c r="F190" i="1" s="1"/>
  <c r="E167" i="1"/>
  <c r="E190" i="1" s="1"/>
  <c r="D167" i="1"/>
  <c r="D190" i="1" s="1"/>
  <c r="C167" i="1"/>
  <c r="C190" i="1" s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T127" i="1"/>
  <c r="T150" i="1" s="1"/>
  <c r="S127" i="1"/>
  <c r="S150" i="1" s="1"/>
  <c r="R127" i="1"/>
  <c r="R150" i="1" s="1"/>
  <c r="Q127" i="1"/>
  <c r="Q150" i="1" s="1"/>
  <c r="P127" i="1"/>
  <c r="P150" i="1" s="1"/>
  <c r="O127" i="1"/>
  <c r="O150" i="1" s="1"/>
  <c r="N127" i="1"/>
  <c r="N150" i="1" s="1"/>
  <c r="M127" i="1"/>
  <c r="M150" i="1" s="1"/>
  <c r="L127" i="1"/>
  <c r="L150" i="1" s="1"/>
  <c r="K127" i="1"/>
  <c r="K150" i="1" s="1"/>
  <c r="J127" i="1"/>
  <c r="J150" i="1" s="1"/>
  <c r="I127" i="1"/>
  <c r="I150" i="1" s="1"/>
  <c r="H127" i="1"/>
  <c r="H150" i="1" s="1"/>
  <c r="G127" i="1"/>
  <c r="G150" i="1" s="1"/>
  <c r="F127" i="1"/>
  <c r="F150" i="1" s="1"/>
  <c r="E127" i="1"/>
  <c r="E150" i="1" s="1"/>
  <c r="D127" i="1"/>
  <c r="D150" i="1" s="1"/>
  <c r="C127" i="1"/>
  <c r="C150" i="1" s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T90" i="1"/>
  <c r="T112" i="1" s="1"/>
  <c r="S90" i="1"/>
  <c r="S112" i="1" s="1"/>
  <c r="R90" i="1"/>
  <c r="R112" i="1" s="1"/>
  <c r="Q90" i="1"/>
  <c r="Q112" i="1" s="1"/>
  <c r="P90" i="1"/>
  <c r="P112" i="1" s="1"/>
  <c r="O90" i="1"/>
  <c r="O112" i="1" s="1"/>
  <c r="N90" i="1"/>
  <c r="N112" i="1" s="1"/>
  <c r="M90" i="1"/>
  <c r="M112" i="1" s="1"/>
  <c r="L90" i="1"/>
  <c r="L112" i="1" s="1"/>
  <c r="K90" i="1"/>
  <c r="K112" i="1" s="1"/>
  <c r="J90" i="1"/>
  <c r="J112" i="1" s="1"/>
  <c r="I90" i="1"/>
  <c r="I112" i="1" s="1"/>
  <c r="H90" i="1"/>
  <c r="H112" i="1" s="1"/>
  <c r="G90" i="1"/>
  <c r="G112" i="1" s="1"/>
  <c r="F90" i="1"/>
  <c r="F112" i="1" s="1"/>
  <c r="E90" i="1"/>
  <c r="E112" i="1" s="1"/>
  <c r="D90" i="1"/>
  <c r="D112" i="1" s="1"/>
  <c r="C90" i="1"/>
  <c r="C112" i="1" s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T52" i="1"/>
  <c r="T74" i="1" s="1"/>
  <c r="S52" i="1"/>
  <c r="S74" i="1" s="1"/>
  <c r="R52" i="1"/>
  <c r="R74" i="1" s="1"/>
  <c r="Q52" i="1"/>
  <c r="Q74" i="1" s="1"/>
  <c r="P52" i="1"/>
  <c r="P74" i="1" s="1"/>
  <c r="O52" i="1"/>
  <c r="O74" i="1" s="1"/>
  <c r="N52" i="1"/>
  <c r="N74" i="1" s="1"/>
  <c r="M52" i="1"/>
  <c r="M74" i="1" s="1"/>
  <c r="L52" i="1"/>
  <c r="L74" i="1" s="1"/>
  <c r="K52" i="1"/>
  <c r="K74" i="1" s="1"/>
  <c r="J52" i="1"/>
  <c r="J74" i="1" s="1"/>
  <c r="I52" i="1"/>
  <c r="I74" i="1" s="1"/>
  <c r="H52" i="1"/>
  <c r="H74" i="1" s="1"/>
  <c r="G52" i="1"/>
  <c r="G74" i="1" s="1"/>
  <c r="F52" i="1"/>
  <c r="F74" i="1" s="1"/>
  <c r="E52" i="1"/>
  <c r="E74" i="1" s="1"/>
  <c r="D52" i="1"/>
  <c r="D74" i="1" s="1"/>
  <c r="C52" i="1"/>
  <c r="C74" i="1" s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T16" i="1"/>
  <c r="T38" i="1" s="1"/>
  <c r="S16" i="1"/>
  <c r="S38" i="1" s="1"/>
  <c r="R16" i="1"/>
  <c r="R38" i="1" s="1"/>
  <c r="Q16" i="1"/>
  <c r="Q38" i="1" s="1"/>
  <c r="P16" i="1"/>
  <c r="P38" i="1" s="1"/>
  <c r="O16" i="1"/>
  <c r="O38" i="1" s="1"/>
  <c r="N16" i="1"/>
  <c r="N38" i="1" s="1"/>
  <c r="M16" i="1"/>
  <c r="M38" i="1" s="1"/>
  <c r="L16" i="1"/>
  <c r="L38" i="1" s="1"/>
  <c r="K16" i="1"/>
  <c r="K38" i="1" s="1"/>
  <c r="J16" i="1"/>
  <c r="J38" i="1" s="1"/>
  <c r="I16" i="1"/>
  <c r="I38" i="1" s="1"/>
  <c r="H16" i="1"/>
  <c r="H38" i="1" s="1"/>
  <c r="G16" i="1"/>
  <c r="G38" i="1" s="1"/>
  <c r="F16" i="1"/>
  <c r="F38" i="1" s="1"/>
  <c r="E16" i="1"/>
  <c r="E38" i="1" s="1"/>
  <c r="D16" i="1"/>
  <c r="D38" i="1" s="1"/>
  <c r="C16" i="1"/>
  <c r="C38" i="1" s="1"/>
</calcChain>
</file>

<file path=xl/sharedStrings.xml><?xml version="1.0" encoding="utf-8"?>
<sst xmlns="http://schemas.openxmlformats.org/spreadsheetml/2006/main" count="1003" uniqueCount="210">
  <si>
    <t>Зима         2024</t>
  </si>
  <si>
    <t>ОБЩЕСТВО С ОГРАНИЧЕННОЙ ОТВЕТСТВЕННОСТЬЮ</t>
  </si>
  <si>
    <t>"КОМБИНАТ ШКОЛЬНОГО ПИТАНИЯ "ПОДРОСТОК"</t>
  </si>
  <si>
    <t>Примерное меню и пищевая ценность приготовляемых блюд</t>
  </si>
  <si>
    <t>День :Понедельник 1                              сезон: Зима</t>
  </si>
  <si>
    <t>Неделя : 1                                                возраст :7-11лет</t>
  </si>
  <si>
    <t>№ рец.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</si>
  <si>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</si>
  <si>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</si>
  <si>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</si>
  <si>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</si>
  <si>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</t>
  </si>
  <si>
    <t>Минералы</t>
  </si>
  <si>
    <t>Белки</t>
  </si>
  <si>
    <t>Жиры</t>
  </si>
  <si>
    <t>Углев.</t>
  </si>
  <si>
    <t>В1</t>
  </si>
  <si>
    <t>В2</t>
  </si>
  <si>
    <t>С</t>
  </si>
  <si>
    <t>А</t>
  </si>
  <si>
    <t>Е</t>
  </si>
  <si>
    <t>Р</t>
  </si>
  <si>
    <t>Кальций</t>
  </si>
  <si>
    <t>Магний</t>
  </si>
  <si>
    <t>Железо</t>
  </si>
  <si>
    <t>Калий</t>
  </si>
  <si>
    <t>Йод</t>
  </si>
  <si>
    <t>Селен</t>
  </si>
  <si>
    <t>Фтор</t>
  </si>
  <si>
    <t>ЗАВТРАК</t>
  </si>
  <si>
    <t>ТТК№1.03м</t>
  </si>
  <si>
    <t>Гуляш</t>
  </si>
  <si>
    <t>516*</t>
  </si>
  <si>
    <t>Макаронные изделия отварные</t>
  </si>
  <si>
    <t>294**</t>
  </si>
  <si>
    <t>Чай с лимоном</t>
  </si>
  <si>
    <t>108****</t>
  </si>
  <si>
    <t>Хлеб пшеничный</t>
  </si>
  <si>
    <t>Итого за завтрак:</t>
  </si>
  <si>
    <t>ОБЕД</t>
  </si>
  <si>
    <t>72****</t>
  </si>
  <si>
    <t>Салат картофельный</t>
  </si>
  <si>
    <t>128****</t>
  </si>
  <si>
    <t>Борщ  с капустой и картофелем</t>
  </si>
  <si>
    <t>214**</t>
  </si>
  <si>
    <t>Рагу из птицы</t>
  </si>
  <si>
    <t>Ттк№1.119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</si>
  <si>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</si>
  <si>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</si>
  <si>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</si>
  <si>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обед:</t>
  </si>
  <si>
    <t>ОБЕД (2 смена)</t>
  </si>
  <si>
    <t>ТТК№1.03</t>
  </si>
  <si>
    <t>Салат картофельный с зеленым горошком</t>
  </si>
  <si>
    <t>ПОЛДНИК</t>
  </si>
  <si>
    <t>512****</t>
  </si>
  <si>
    <t>Компот из плодов или ягод сушеных(курага)</t>
  </si>
  <si>
    <t>Ттк№1.1</t>
  </si>
  <si>
    <t>Булочка  «Дорожная»</t>
  </si>
  <si>
    <t>Итого за полдник:</t>
  </si>
  <si>
    <t>Итого за день:</t>
  </si>
  <si>
    <t>ОБЩЕСТВО С ОГРАНИЧЕНОЙ ОТВЕТСТВЕННОСТЬЮ</t>
  </si>
  <si>
    <t>День : Вторник 2                                        сезон: Зима</t>
  </si>
  <si>
    <t>Неделя : 1                                                           возраст :7-11лет</t>
  </si>
  <si>
    <t>Ттк№1.59</t>
  </si>
  <si>
    <t>Митбол с овощами</t>
  </si>
  <si>
    <t>429****</t>
  </si>
  <si>
    <t>Картофельное пюре</t>
  </si>
  <si>
    <t>493****</t>
  </si>
  <si>
    <t>Чай с сахаром ,вареньем, медом (с  сахаром)</t>
  </si>
  <si>
    <t>7****</t>
  </si>
  <si>
    <t>Салат из моркови</t>
  </si>
  <si>
    <t>63**</t>
  </si>
  <si>
    <t>Щи из свежей капусты с картофелем</t>
  </si>
  <si>
    <t>469*</t>
  </si>
  <si>
    <t>Фрикадельки  в соусе</t>
  </si>
  <si>
    <t>510*</t>
  </si>
  <si>
    <t>Каша вязкая( гречневая)</t>
  </si>
  <si>
    <t>Ттк№1.116</t>
  </si>
  <si>
    <t>Компот из смеси сухофруктов</t>
  </si>
  <si>
    <t>ТТК№33</t>
  </si>
  <si>
    <t>Лимонный напиток</t>
  </si>
  <si>
    <t>539/593****</t>
  </si>
  <si>
    <t>Пирожки печеные из сдобного теста с фаршем</t>
  </si>
  <si>
    <t>День : Среда 3                          сезон:Зима</t>
  </si>
  <si>
    <t>Неделя : 1                                                  возраст :7-11лет</t>
  </si>
  <si>
    <t>Ттк №4.1</t>
  </si>
  <si>
    <t>Салат из белокачанной капусты с морковью</t>
  </si>
  <si>
    <t>ТТК№1.60</t>
  </si>
  <si>
    <t>Плов</t>
  </si>
  <si>
    <t>ТТК №1.01</t>
  </si>
  <si>
    <t>Фруктовый чай с яблоком</t>
  </si>
  <si>
    <t>11м11д</t>
  </si>
  <si>
    <t>Салат "Степной"</t>
  </si>
  <si>
    <t>156****</t>
  </si>
  <si>
    <t>Суп -лапша домашняя</t>
  </si>
  <si>
    <t>ТТК№10</t>
  </si>
  <si>
    <t>Шницель сытный</t>
  </si>
  <si>
    <t>Каша вязкая пшеничная</t>
  </si>
  <si>
    <r>
      <t>280</t>
    </r>
    <r>
      <rPr>
        <b/>
        <sz val="11"/>
        <color rgb="FF000000"/>
        <rFont val="Calibri"/>
        <family val="2"/>
        <charset val="204"/>
      </rPr>
      <t>**</t>
    </r>
  </si>
  <si>
    <t>Компот из плодов или ягод сушеных(изюм)</t>
  </si>
  <si>
    <t>285**</t>
  </si>
  <si>
    <t>Кофейный напиток на сгущеном молоке</t>
  </si>
  <si>
    <t>515****</t>
  </si>
  <si>
    <t>Молоко кипяченое</t>
  </si>
  <si>
    <t>541****</t>
  </si>
  <si>
    <t>Ватрушки с творожным фаршем</t>
  </si>
  <si>
    <t>День : Четверг 4                                         сезон:Зима</t>
  </si>
  <si>
    <t>Неделя : 1                                                      возраст :7-11лет</t>
  </si>
  <si>
    <t>Ттк №1.04</t>
  </si>
  <si>
    <t>Фрикадельки в соусе</t>
  </si>
  <si>
    <t>60****</t>
  </si>
  <si>
    <t>салат из свеклы с яблоками</t>
  </si>
  <si>
    <t>139*</t>
  </si>
  <si>
    <t>Суп картофельный с бобовыми</t>
  </si>
  <si>
    <t>175**</t>
  </si>
  <si>
    <t>Фрикадельки рыбные (с соусом)</t>
  </si>
  <si>
    <t>541*</t>
  </si>
  <si>
    <t>Рагу овощное (3 вариант)</t>
  </si>
  <si>
    <t>631*</t>
  </si>
  <si>
    <t>Компот из  свежих плодов</t>
  </si>
  <si>
    <t>День : Пятница   5                                    сезон:Зима</t>
  </si>
  <si>
    <t>Неделя : 1                                                       возраст :7-11лет</t>
  </si>
  <si>
    <t>2****</t>
  </si>
  <si>
    <t>Салат «Витаминный»</t>
  </si>
  <si>
    <t>ТТК 1.02</t>
  </si>
  <si>
    <t>Жаркое с курицей</t>
  </si>
  <si>
    <t>Ттк №11</t>
  </si>
  <si>
    <t>Биточки клас-сные</t>
  </si>
  <si>
    <t>418****</t>
  </si>
  <si>
    <t>Пюре из гороха с маслом</t>
  </si>
  <si>
    <t>Салат «Витаминный</t>
  </si>
  <si>
    <t>ТТК№24</t>
  </si>
  <si>
    <t>Фруктовый чай</t>
  </si>
  <si>
    <t>272**</t>
  </si>
  <si>
    <t>Ряженка</t>
  </si>
  <si>
    <t>590****</t>
  </si>
  <si>
    <t>Печенье</t>
  </si>
  <si>
    <t>112****</t>
  </si>
  <si>
    <t>Плоды свежие (яблоки)</t>
  </si>
  <si>
    <t>День :суббота  6                               сезон: Зима</t>
  </si>
  <si>
    <t>Неделя : 1                                          возраст :7-11лет</t>
  </si>
  <si>
    <t>90****</t>
  </si>
  <si>
    <t>Бутерброд  с сыром (1й вариант)</t>
  </si>
  <si>
    <t>268****</t>
  </si>
  <si>
    <t>Каша рисовая молочная жидкая</t>
  </si>
  <si>
    <t>Салат «Свежесть»</t>
  </si>
  <si>
    <t>90М16г</t>
  </si>
  <si>
    <t>Суп картофельный с рыбными фрикадельками</t>
  </si>
  <si>
    <t>364****</t>
  </si>
  <si>
    <t>Азу</t>
  </si>
  <si>
    <t>Компот из свежих плодов</t>
  </si>
  <si>
    <t>Варенец</t>
  </si>
  <si>
    <t>День : Понедельник 7                           сезон: Зима</t>
  </si>
  <si>
    <t>Неделя : 2                                              возраст :7-11лет</t>
  </si>
  <si>
    <t>ТТК№20</t>
  </si>
  <si>
    <t>Салат «Радуга»</t>
  </si>
  <si>
    <t>146****</t>
  </si>
  <si>
    <t>Суп картофельный с клецками</t>
  </si>
  <si>
    <t>День : Вторник 8                                   сезон:Зима</t>
  </si>
  <si>
    <t>Неделя : 2                                                          возраст :7-11лет</t>
  </si>
  <si>
    <t>ТТК№75</t>
  </si>
  <si>
    <t>Фрикадельки куриные в соусе</t>
  </si>
  <si>
    <t>Фруктофый чай</t>
  </si>
  <si>
    <t>ТТК№60</t>
  </si>
  <si>
    <t>ТТК№2.96</t>
  </si>
  <si>
    <t>Чай с молоком</t>
  </si>
  <si>
    <t>День : Среда 9                                        сезон: Зима</t>
  </si>
  <si>
    <t>Неделя : 2                                                         возраст :7-11лет</t>
  </si>
  <si>
    <t>Ттк №48</t>
  </si>
  <si>
    <t>Ежики с овощами</t>
  </si>
  <si>
    <t>День : Четверг 10                                    сезон: Зима</t>
  </si>
  <si>
    <t>Неделя : 2                                                            возраст :7-11лет</t>
  </si>
  <si>
    <r>
      <t>366</t>
    </r>
    <r>
      <rPr>
        <b/>
        <sz val="11"/>
        <color rgb="FF000000"/>
        <rFont val="Calibri"/>
        <family val="2"/>
        <charset val="204"/>
      </rPr>
      <t>**</t>
    </r>
  </si>
  <si>
    <t>Сыр (порциями)</t>
  </si>
  <si>
    <t>Ттк №1.06</t>
  </si>
  <si>
    <t>Бутерброды с джемом или повидлом (2вариант)</t>
  </si>
  <si>
    <t>Ттк№1.63</t>
  </si>
  <si>
    <t>Каша «Дружба»</t>
  </si>
  <si>
    <t>ттк№68</t>
  </si>
  <si>
    <t>Каша вязкая перловая</t>
  </si>
  <si>
    <t>284**</t>
  </si>
  <si>
    <t>Компот из яблок с лимоном</t>
  </si>
  <si>
    <t>День : Пятница 11                                     сезон: Зима</t>
  </si>
  <si>
    <t>Неделя : 2                                                       возраст :7-11лет</t>
  </si>
  <si>
    <t>ТТК №1.116</t>
  </si>
  <si>
    <t>День :суббота 12                                     сезон: Зима</t>
  </si>
  <si>
    <t>Неделя : 2                                          возраст :7-11лет</t>
  </si>
  <si>
    <t>ттк№1.09</t>
  </si>
  <si>
    <t>Лимонный чай</t>
  </si>
  <si>
    <t>55 Диет</t>
  </si>
  <si>
    <t>Винегрет овощной (2 вариант)</t>
  </si>
  <si>
    <t>363****</t>
  </si>
  <si>
    <t>Мясо тушеное</t>
  </si>
  <si>
    <t>241**</t>
  </si>
  <si>
    <t>Картофельное  пюре</t>
  </si>
  <si>
    <t>Итого:</t>
  </si>
  <si>
    <t>498*</t>
  </si>
  <si>
    <t>Котлеты рубленые из птицы</t>
  </si>
  <si>
    <t>427****</t>
  </si>
  <si>
    <t>Картофель отварной в молоке</t>
  </si>
  <si>
    <t>ТТК№14</t>
  </si>
  <si>
    <t>Салат «Калейдоскоп»</t>
  </si>
  <si>
    <t>завтрак</t>
  </si>
  <si>
    <t>б</t>
  </si>
  <si>
    <t>ж</t>
  </si>
  <si>
    <t>у</t>
  </si>
  <si>
    <t>эн.цен</t>
  </si>
  <si>
    <t>Обед ГПД</t>
  </si>
  <si>
    <t>Обед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</si>
</sst>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sz val="7"/>
      <color rgb="FF000000"/>
      <name val="Calibri"/>
      <family val="2"/>
      <charset val="204"/>
    </font>
    <font>
      <b/>
      <sz val="7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4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2" xfId="0" applyFont="1" applyBorder="1"/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/>
    <xf numFmtId="0" fontId="2" fillId="0" borderId="2" xfId="0" applyFont="1" applyBorder="1" applyAlignment="1">
      <alignment horizontal="left" wrapText="1"/>
    </xf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/>
    <xf numFmtId="0" fontId="4" fillId="3" borderId="2" xfId="0" applyFont="1" applyFill="1" applyBorder="1"/>
    <xf numFmtId="0" fontId="4" fillId="0" borderId="2" xfId="0" applyFont="1" applyBorder="1" applyAlignment="1">
      <alignment horizontal="left"/>
    </xf>
    <xf numFmtId="0" fontId="7" fillId="0" borderId="2" xfId="0" applyFont="1" applyBorder="1"/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right"/>
    </xf>
    <xf numFmtId="0" fontId="8" fillId="0" borderId="0" xfId="0" applyFont="1"/>
    <xf numFmtId="0" fontId="9" fillId="0" borderId="2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2" xfId="0" applyFont="1" applyBorder="1" applyAlignment="1"/>
    <xf numFmtId="0" fontId="6" fillId="0" borderId="2" xfId="0" applyFont="1" applyBorder="1"/>
    <xf numFmtId="0" fontId="10" fillId="0" borderId="0" xfId="0" applyFont="1"/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/>
    </xf>
    <xf numFmtId="164" fontId="2" fillId="0" borderId="2" xfId="0" applyNumberFormat="1" applyFont="1" applyBorder="1" applyAlignment="1"/>
    <xf numFmtId="2" fontId="2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6" xfId="0" applyFont="1" applyBorder="1"/>
    <xf numFmtId="0" fontId="7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justify" vertical="top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19</xdr:col>
      <xdr:colOff>334466</xdr:colOff>
      <xdr:row>1</xdr:row>
      <xdr:rowOff>4602539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9944"/>
          <a:ext cx="8543416" cy="4602538"/>
        </a:xfrm>
        <a:prstGeom prst="rect">
          <a:avLst/>
        </a:prstGeom>
      </xdr:spPr>
    </xdr:pic>
    <xdr:clientData/>
  </xdr:twoCellAnchor>
  <xdr:twoCellAnchor editAs="oneCell">
    <xdr:from>
      <xdr:col>0</xdr:col>
      <xdr:colOff>21813</xdr:colOff>
      <xdr:row>0</xdr:row>
      <xdr:rowOff>0</xdr:rowOff>
    </xdr:from>
    <xdr:to>
      <xdr:col>20</xdr:col>
      <xdr:colOff>1</xdr:colOff>
      <xdr:row>1</xdr:row>
      <xdr:rowOff>4587996</xdr:rowOff>
    </xdr:to>
    <xdr:pic>
      <xdr:nvPicPr>
        <xdr:cNvPr id="3" name="Рисунок 2" descr="C:\Users\Пользователь\Desktop\меню\photo_2025-01-15_11-10-59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3" y="0"/>
          <a:ext cx="8536146" cy="482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7"/>
  <sheetViews>
    <sheetView tabSelected="1" zoomScale="131" zoomScaleNormal="131" workbookViewId="0"/>
  </sheetViews>
  <sheetFormatPr defaultRowHeight="15" x14ac:dyDescent="0.25"/>
  <cols>
    <col min="1" max="1" width="7.42578125"/>
    <col min="2" max="2" width="26.7109375"/>
    <col min="3" max="20" width="5.28515625"/>
    <col min="21" max="1025" width="11.5703125"/>
  </cols>
  <sheetData>
    <row r="1" spans="1:20" ht="18.75" x14ac:dyDescent="0.3">
      <c r="B1" s="1" t="s">
        <v>0</v>
      </c>
      <c r="C1" s="2"/>
      <c r="D1" s="2"/>
      <c r="E1" s="2"/>
      <c r="F1" s="2"/>
      <c r="G1" s="2"/>
      <c r="H1" s="2"/>
    </row>
    <row r="2" spans="1:20" ht="364.5" customHeight="1" x14ac:dyDescent="0.25"/>
    <row r="3" spans="1:20" ht="11.45" customHeight="1" x14ac:dyDescent="0.25">
      <c r="A3" s="56" t="s">
        <v>1</v>
      </c>
      <c r="B3" s="56"/>
      <c r="C3" s="56"/>
      <c r="D3" s="56"/>
      <c r="E3" s="56"/>
      <c r="F3" s="56"/>
      <c r="G3" s="5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1.45" customHeight="1" x14ac:dyDescent="0.25">
      <c r="A4" s="56" t="s">
        <v>2</v>
      </c>
      <c r="B4" s="56"/>
      <c r="C4" s="56"/>
      <c r="D4" s="56"/>
      <c r="E4" s="56"/>
      <c r="F4" s="56"/>
      <c r="G4" s="5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1.45" customHeight="1" x14ac:dyDescent="0.25">
      <c r="A5" s="56" t="s">
        <v>3</v>
      </c>
      <c r="B5" s="56"/>
      <c r="C5" s="56"/>
      <c r="D5" s="56"/>
      <c r="E5" s="56"/>
      <c r="F5" s="56"/>
      <c r="G5" s="5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1.45" customHeight="1" x14ac:dyDescent="0.25">
      <c r="A6" s="56" t="s">
        <v>4</v>
      </c>
      <c r="B6" s="56"/>
      <c r="C6" s="56"/>
      <c r="D6" s="56"/>
      <c r="E6" s="56"/>
      <c r="F6" s="56"/>
      <c r="G6" s="5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1.45" customHeight="1" x14ac:dyDescent="0.25">
      <c r="A7" s="59" t="s">
        <v>5</v>
      </c>
      <c r="B7" s="59"/>
      <c r="C7" s="59"/>
      <c r="D7" s="59"/>
      <c r="E7" s="59"/>
      <c r="F7" s="59"/>
      <c r="G7" s="5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1.45" customHeight="1" x14ac:dyDescent="0.25">
      <c r="A8" s="54" t="s">
        <v>6</v>
      </c>
      <c r="B8" s="54" t="s">
        <v>7</v>
      </c>
      <c r="C8" s="55" t="s">
        <v>8</v>
      </c>
      <c r="D8" s="56" t="s">
        <v>9</v>
      </c>
      <c r="E8" s="56"/>
      <c r="F8" s="56"/>
      <c r="G8" s="55" t="s">
        <v>10</v>
      </c>
      <c r="H8" s="53" t="s">
        <v>11</v>
      </c>
      <c r="I8" s="53"/>
      <c r="J8" s="53"/>
      <c r="K8" s="53"/>
      <c r="L8" s="53"/>
      <c r="M8" s="53" t="s">
        <v>12</v>
      </c>
      <c r="N8" s="53"/>
      <c r="O8" s="53"/>
      <c r="P8" s="53"/>
      <c r="Q8" s="8"/>
      <c r="R8" s="9"/>
      <c r="S8" s="9"/>
      <c r="T8" s="10"/>
    </row>
    <row r="9" spans="1:20" ht="11.45" customHeight="1" x14ac:dyDescent="0.25">
      <c r="A9" s="54"/>
      <c r="B9" s="54"/>
      <c r="C9" s="54"/>
      <c r="D9" s="6" t="s">
        <v>13</v>
      </c>
      <c r="E9" s="6" t="s">
        <v>14</v>
      </c>
      <c r="F9" s="6" t="s">
        <v>15</v>
      </c>
      <c r="G9" s="55"/>
      <c r="H9" s="7" t="s">
        <v>16</v>
      </c>
      <c r="I9" s="7" t="s">
        <v>17</v>
      </c>
      <c r="J9" s="7" t="s">
        <v>18</v>
      </c>
      <c r="K9" s="7" t="s">
        <v>19</v>
      </c>
      <c r="L9" s="7" t="s">
        <v>20</v>
      </c>
      <c r="M9" s="7" t="s">
        <v>21</v>
      </c>
      <c r="N9" s="7" t="s">
        <v>22</v>
      </c>
      <c r="O9" s="7" t="s">
        <v>23</v>
      </c>
      <c r="P9" s="7" t="s">
        <v>24</v>
      </c>
      <c r="Q9" s="7" t="s">
        <v>25</v>
      </c>
      <c r="R9" s="7" t="s">
        <v>26</v>
      </c>
      <c r="S9" s="7" t="s">
        <v>27</v>
      </c>
      <c r="T9" s="7" t="s">
        <v>28</v>
      </c>
    </row>
    <row r="10" spans="1:20" ht="11.4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</row>
    <row r="11" spans="1:20" ht="11.45" customHeight="1" x14ac:dyDescent="0.25">
      <c r="A11" s="53" t="s">
        <v>29</v>
      </c>
      <c r="B11" s="53"/>
      <c r="C11" s="53"/>
      <c r="D11" s="53"/>
      <c r="E11" s="53"/>
      <c r="F11" s="53"/>
      <c r="G11" s="53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12.75" customHeight="1" x14ac:dyDescent="0.25">
      <c r="A12" s="11" t="s">
        <v>30</v>
      </c>
      <c r="B12" s="11" t="s">
        <v>31</v>
      </c>
      <c r="C12" s="12">
        <v>110</v>
      </c>
      <c r="D12" s="12">
        <v>9.4700000000000006</v>
      </c>
      <c r="E12" s="12">
        <v>23.03</v>
      </c>
      <c r="F12" s="12">
        <v>3.96</v>
      </c>
      <c r="G12" s="12">
        <v>261.02999999999997</v>
      </c>
      <c r="H12" s="13">
        <v>0.36299999999999999</v>
      </c>
      <c r="I12" s="13">
        <v>8.7999999999999995E-2</v>
      </c>
      <c r="J12" s="13">
        <v>2.2000000000000002</v>
      </c>
      <c r="K12" s="13">
        <v>8.4499999999999993</v>
      </c>
      <c r="L12" s="13">
        <v>0.59</v>
      </c>
      <c r="M12" s="13">
        <v>121</v>
      </c>
      <c r="N12" s="13">
        <v>13.2</v>
      </c>
      <c r="O12" s="13">
        <v>20.9</v>
      </c>
      <c r="P12" s="13">
        <v>1.43</v>
      </c>
      <c r="Q12" s="13">
        <v>242</v>
      </c>
      <c r="R12" s="13">
        <v>4.75</v>
      </c>
      <c r="S12" s="13">
        <v>0.33</v>
      </c>
      <c r="T12" s="13">
        <v>49.99</v>
      </c>
    </row>
    <row r="13" spans="1:20" ht="12.75" customHeight="1" x14ac:dyDescent="0.25">
      <c r="A13" s="14" t="s">
        <v>32</v>
      </c>
      <c r="B13" s="15" t="s">
        <v>33</v>
      </c>
      <c r="C13" s="12">
        <v>160</v>
      </c>
      <c r="D13" s="12">
        <v>5.6</v>
      </c>
      <c r="E13" s="12">
        <v>6.56</v>
      </c>
      <c r="F13" s="12">
        <v>37.6</v>
      </c>
      <c r="G13" s="12">
        <v>235.2</v>
      </c>
      <c r="H13" s="13">
        <v>9.2999999999999999E-2</v>
      </c>
      <c r="I13" s="13">
        <v>2.7E-2</v>
      </c>
      <c r="J13" s="13"/>
      <c r="K13" s="13">
        <v>19.62</v>
      </c>
      <c r="L13" s="13">
        <v>1.04</v>
      </c>
      <c r="M13" s="13">
        <v>58.95</v>
      </c>
      <c r="N13" s="13">
        <v>13.96</v>
      </c>
      <c r="O13" s="13">
        <v>22.08</v>
      </c>
      <c r="P13" s="13">
        <v>1.21</v>
      </c>
      <c r="Q13" s="13"/>
      <c r="R13" s="13">
        <v>22.18</v>
      </c>
      <c r="S13" s="13">
        <v>0.11</v>
      </c>
      <c r="T13" s="13">
        <v>12.8</v>
      </c>
    </row>
    <row r="14" spans="1:20" ht="12.75" customHeight="1" x14ac:dyDescent="0.25">
      <c r="A14" s="14" t="s">
        <v>34</v>
      </c>
      <c r="B14" s="11" t="s">
        <v>35</v>
      </c>
      <c r="C14" s="12">
        <v>200</v>
      </c>
      <c r="D14" s="12">
        <v>7.0000000000000007E-2</v>
      </c>
      <c r="E14" s="12">
        <v>0.01</v>
      </c>
      <c r="F14" s="12">
        <v>15.31</v>
      </c>
      <c r="G14" s="12">
        <v>61.62</v>
      </c>
      <c r="H14" s="13">
        <v>0.04</v>
      </c>
      <c r="I14" s="13">
        <v>0.01</v>
      </c>
      <c r="J14" s="13">
        <v>2.8</v>
      </c>
      <c r="K14" s="13">
        <v>0.38</v>
      </c>
      <c r="L14" s="13">
        <v>0.01</v>
      </c>
      <c r="M14" s="13">
        <v>3.54</v>
      </c>
      <c r="N14" s="13">
        <v>6.25</v>
      </c>
      <c r="O14" s="13">
        <v>4.5999999999999996</v>
      </c>
      <c r="P14" s="13">
        <v>0.28999999999999998</v>
      </c>
      <c r="Q14" s="13">
        <v>30</v>
      </c>
      <c r="R14" s="13"/>
      <c r="S14" s="13">
        <v>0.02</v>
      </c>
      <c r="T14" s="13">
        <v>0.7</v>
      </c>
    </row>
    <row r="15" spans="1:20" ht="12.75" customHeight="1" x14ac:dyDescent="0.25">
      <c r="A15" s="16" t="s">
        <v>36</v>
      </c>
      <c r="B15" s="11" t="s">
        <v>37</v>
      </c>
      <c r="C15" s="12">
        <v>30</v>
      </c>
      <c r="D15" s="12">
        <v>2.2799999999999998</v>
      </c>
      <c r="E15" s="12">
        <v>0.24</v>
      </c>
      <c r="F15" s="12">
        <v>14.76</v>
      </c>
      <c r="G15" s="12">
        <v>70.5</v>
      </c>
      <c r="H15" s="13">
        <v>0.03</v>
      </c>
      <c r="I15" s="13"/>
      <c r="J15" s="13"/>
      <c r="K15" s="13"/>
      <c r="L15" s="13">
        <v>0.33</v>
      </c>
      <c r="M15" s="13">
        <v>19.5</v>
      </c>
      <c r="N15" s="13">
        <v>6</v>
      </c>
      <c r="O15" s="13">
        <v>4.2</v>
      </c>
      <c r="P15" s="13">
        <v>0.33</v>
      </c>
      <c r="Q15" s="13">
        <v>23.07</v>
      </c>
      <c r="R15" s="13">
        <v>1.05</v>
      </c>
      <c r="S15" s="13">
        <v>1.68</v>
      </c>
      <c r="T15" s="13">
        <v>0.52</v>
      </c>
    </row>
    <row r="16" spans="1:20" ht="12.75" customHeight="1" x14ac:dyDescent="0.25">
      <c r="A16" s="7"/>
      <c r="B16" s="11" t="s">
        <v>38</v>
      </c>
      <c r="C16" s="12">
        <f t="shared" ref="C16:T16" si="0">C12+C13+C14+C15</f>
        <v>500</v>
      </c>
      <c r="D16" s="12">
        <f t="shared" si="0"/>
        <v>17.420000000000002</v>
      </c>
      <c r="E16" s="12">
        <f t="shared" si="0"/>
        <v>29.84</v>
      </c>
      <c r="F16" s="12">
        <f t="shared" si="0"/>
        <v>71.63000000000001</v>
      </c>
      <c r="G16" s="12">
        <f t="shared" si="0"/>
        <v>628.34999999999991</v>
      </c>
      <c r="H16" s="12">
        <f t="shared" si="0"/>
        <v>0.52599999999999991</v>
      </c>
      <c r="I16" s="12">
        <f t="shared" si="0"/>
        <v>0.12499999999999999</v>
      </c>
      <c r="J16" s="12">
        <f t="shared" si="0"/>
        <v>5</v>
      </c>
      <c r="K16" s="12">
        <f t="shared" si="0"/>
        <v>28.45</v>
      </c>
      <c r="L16" s="12">
        <f t="shared" si="0"/>
        <v>1.97</v>
      </c>
      <c r="M16" s="12">
        <f t="shared" si="0"/>
        <v>202.98999999999998</v>
      </c>
      <c r="N16" s="12">
        <f t="shared" si="0"/>
        <v>39.409999999999997</v>
      </c>
      <c r="O16" s="12">
        <f t="shared" si="0"/>
        <v>51.78</v>
      </c>
      <c r="P16" s="12">
        <f t="shared" si="0"/>
        <v>3.26</v>
      </c>
      <c r="Q16" s="12">
        <f t="shared" si="0"/>
        <v>295.07</v>
      </c>
      <c r="R16" s="12">
        <f t="shared" si="0"/>
        <v>27.98</v>
      </c>
      <c r="S16" s="12">
        <f t="shared" si="0"/>
        <v>2.14</v>
      </c>
      <c r="T16" s="12">
        <f t="shared" si="0"/>
        <v>64.010000000000005</v>
      </c>
    </row>
    <row r="17" spans="1:20" ht="12.75" customHeight="1" x14ac:dyDescent="0.25">
      <c r="A17" s="58" t="s">
        <v>39</v>
      </c>
      <c r="B17" s="58"/>
      <c r="C17" s="58"/>
      <c r="D17" s="58"/>
      <c r="E17" s="58"/>
      <c r="F17" s="58"/>
      <c r="G17" s="58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ht="12.75" customHeight="1" x14ac:dyDescent="0.25">
      <c r="A18" s="14" t="s">
        <v>40</v>
      </c>
      <c r="B18" s="14" t="s">
        <v>41</v>
      </c>
      <c r="C18" s="12">
        <v>60</v>
      </c>
      <c r="D18" s="12">
        <v>1.1399999999999999</v>
      </c>
      <c r="E18" s="12">
        <v>3.24</v>
      </c>
      <c r="F18" s="12">
        <v>8.0399999999999991</v>
      </c>
      <c r="G18" s="12">
        <v>66</v>
      </c>
      <c r="H18" s="13">
        <v>0.05</v>
      </c>
      <c r="I18" s="13"/>
      <c r="J18" s="13">
        <v>7.32</v>
      </c>
      <c r="K18" s="13"/>
      <c r="L18" s="13">
        <v>1.38</v>
      </c>
      <c r="M18" s="13">
        <v>33.6</v>
      </c>
      <c r="N18" s="13">
        <v>8.4</v>
      </c>
      <c r="O18" s="13">
        <v>12.6</v>
      </c>
      <c r="P18" s="13">
        <v>0.48</v>
      </c>
      <c r="Q18" s="13"/>
      <c r="R18" s="13"/>
      <c r="S18" s="13"/>
      <c r="T18" s="13"/>
    </row>
    <row r="19" spans="1:20" ht="12.75" customHeight="1" x14ac:dyDescent="0.25">
      <c r="A19" s="18" t="s">
        <v>42</v>
      </c>
      <c r="B19" s="19" t="s">
        <v>43</v>
      </c>
      <c r="C19" s="20">
        <v>200</v>
      </c>
      <c r="D19" s="20">
        <v>1.46</v>
      </c>
      <c r="E19" s="20">
        <v>4</v>
      </c>
      <c r="F19" s="20">
        <v>8.52</v>
      </c>
      <c r="G19" s="20">
        <v>76</v>
      </c>
      <c r="H19" s="13">
        <v>0.03</v>
      </c>
      <c r="I19" s="13">
        <v>0.32</v>
      </c>
      <c r="J19" s="13">
        <v>8.24</v>
      </c>
      <c r="K19" s="13">
        <v>129</v>
      </c>
      <c r="L19" s="13">
        <v>1.92</v>
      </c>
      <c r="M19" s="13">
        <v>42.4</v>
      </c>
      <c r="N19" s="13">
        <v>27.6</v>
      </c>
      <c r="O19" s="13">
        <v>21.04</v>
      </c>
      <c r="P19" s="13">
        <v>0.96</v>
      </c>
      <c r="Q19" s="13">
        <v>229.4</v>
      </c>
      <c r="R19" s="13">
        <v>16.399999999999999</v>
      </c>
      <c r="S19" s="13">
        <v>0.33</v>
      </c>
      <c r="T19" s="13">
        <v>24</v>
      </c>
    </row>
    <row r="20" spans="1:20" ht="12.75" customHeight="1" x14ac:dyDescent="0.25">
      <c r="A20" s="21" t="s">
        <v>44</v>
      </c>
      <c r="B20" s="21" t="s">
        <v>45</v>
      </c>
      <c r="C20" s="12">
        <v>200</v>
      </c>
      <c r="D20" s="21">
        <v>17.579999999999998</v>
      </c>
      <c r="E20" s="21">
        <v>22.39</v>
      </c>
      <c r="F20" s="21">
        <v>20.8</v>
      </c>
      <c r="G20" s="21">
        <v>352.66</v>
      </c>
      <c r="H20" s="13">
        <v>0</v>
      </c>
      <c r="I20" s="13">
        <v>0</v>
      </c>
      <c r="J20" s="13">
        <v>11.89</v>
      </c>
      <c r="K20" s="13">
        <v>0</v>
      </c>
      <c r="L20" s="13">
        <v>0</v>
      </c>
      <c r="M20" s="13">
        <v>0</v>
      </c>
      <c r="N20" s="13">
        <v>28.57</v>
      </c>
      <c r="O20" s="13">
        <v>44.57</v>
      </c>
      <c r="P20" s="13">
        <v>2.06</v>
      </c>
      <c r="Q20" s="13">
        <v>0</v>
      </c>
      <c r="R20" s="13">
        <v>0</v>
      </c>
      <c r="S20" s="13">
        <v>0</v>
      </c>
      <c r="T20" s="13">
        <v>0</v>
      </c>
    </row>
    <row r="21" spans="1:20" ht="16.7" customHeight="1" x14ac:dyDescent="0.25">
      <c r="A21" s="14" t="s">
        <v>46</v>
      </c>
      <c r="B21" s="15" t="s">
        <v>47</v>
      </c>
      <c r="C21" s="12">
        <v>180</v>
      </c>
      <c r="D21" s="12">
        <v>1.22</v>
      </c>
      <c r="E21" s="12">
        <v>0</v>
      </c>
      <c r="F21" s="12">
        <v>26.12</v>
      </c>
      <c r="G21" s="12">
        <v>104.57</v>
      </c>
      <c r="H21" s="13"/>
      <c r="I21" s="13">
        <v>0</v>
      </c>
      <c r="J21" s="13"/>
      <c r="K21" s="13">
        <v>0</v>
      </c>
      <c r="L21" s="13"/>
      <c r="M21" s="13"/>
      <c r="N21" s="13">
        <v>8.9</v>
      </c>
      <c r="O21" s="13">
        <v>0</v>
      </c>
      <c r="P21" s="13">
        <v>2.7E-2</v>
      </c>
      <c r="Q21" s="13"/>
      <c r="R21" s="13"/>
      <c r="S21" s="13"/>
      <c r="T21" s="13"/>
    </row>
    <row r="22" spans="1:20" ht="12.75" customHeight="1" x14ac:dyDescent="0.25">
      <c r="A22" s="16" t="s">
        <v>36</v>
      </c>
      <c r="B22" s="11" t="s">
        <v>37</v>
      </c>
      <c r="C22" s="12">
        <v>60</v>
      </c>
      <c r="D22" s="12">
        <v>4.5599999999999996</v>
      </c>
      <c r="E22" s="12">
        <v>0.48</v>
      </c>
      <c r="F22" s="12">
        <v>29.52</v>
      </c>
      <c r="G22" s="12">
        <v>141</v>
      </c>
      <c r="H22" s="13">
        <v>0.06</v>
      </c>
      <c r="I22" s="13"/>
      <c r="J22" s="13"/>
      <c r="K22" s="13"/>
      <c r="L22" s="13">
        <v>0.66</v>
      </c>
      <c r="M22" s="13">
        <v>12</v>
      </c>
      <c r="N22" s="13">
        <v>42.9</v>
      </c>
      <c r="O22" s="13">
        <v>8.4</v>
      </c>
      <c r="P22" s="13">
        <v>0.69</v>
      </c>
      <c r="Q22" s="13">
        <v>46.12</v>
      </c>
      <c r="R22" s="13">
        <v>2.04</v>
      </c>
      <c r="S22" s="13">
        <v>3.36</v>
      </c>
      <c r="T22" s="13">
        <v>1.05</v>
      </c>
    </row>
    <row r="23" spans="1:20" ht="12.75" customHeight="1" x14ac:dyDescent="0.25">
      <c r="A23" s="22" t="s">
        <v>48</v>
      </c>
      <c r="B23" s="21" t="s">
        <v>49</v>
      </c>
      <c r="C23" s="12">
        <v>20</v>
      </c>
      <c r="D23" s="12">
        <v>1.32</v>
      </c>
      <c r="E23" s="12">
        <v>0.24</v>
      </c>
      <c r="F23" s="12">
        <v>6.8</v>
      </c>
      <c r="G23" s="12">
        <v>36.200000000000003</v>
      </c>
      <c r="H23" s="13">
        <v>3.5999999999999997E-2</v>
      </c>
      <c r="I23" s="13">
        <v>1.7999999999999999E-2</v>
      </c>
      <c r="J23" s="13"/>
      <c r="K23" s="13"/>
      <c r="L23" s="13"/>
      <c r="M23" s="13">
        <v>31.6</v>
      </c>
      <c r="N23" s="13">
        <v>7</v>
      </c>
      <c r="O23" s="13">
        <v>9.4</v>
      </c>
      <c r="P23" s="13">
        <v>0.78</v>
      </c>
      <c r="Q23" s="13">
        <v>48.8</v>
      </c>
      <c r="R23" s="13">
        <v>0.64</v>
      </c>
      <c r="S23" s="13">
        <v>1.1000000000000001</v>
      </c>
      <c r="T23" s="13">
        <v>4.8</v>
      </c>
    </row>
    <row r="24" spans="1:20" ht="12.75" customHeight="1" x14ac:dyDescent="0.25">
      <c r="A24" s="7"/>
      <c r="B24" s="21" t="s">
        <v>50</v>
      </c>
      <c r="C24" s="21">
        <f t="shared" ref="C24:T24" si="1">C18+C19+C20+C21+C22+C23</f>
        <v>720</v>
      </c>
      <c r="D24" s="21">
        <f t="shared" si="1"/>
        <v>27.279999999999998</v>
      </c>
      <c r="E24" s="21">
        <f t="shared" si="1"/>
        <v>30.35</v>
      </c>
      <c r="F24" s="21">
        <f t="shared" si="1"/>
        <v>99.8</v>
      </c>
      <c r="G24" s="21">
        <f t="shared" si="1"/>
        <v>776.43000000000006</v>
      </c>
      <c r="H24" s="21">
        <f t="shared" si="1"/>
        <v>0.17600000000000002</v>
      </c>
      <c r="I24" s="21">
        <f t="shared" si="1"/>
        <v>0.33800000000000002</v>
      </c>
      <c r="J24" s="21">
        <f t="shared" si="1"/>
        <v>27.450000000000003</v>
      </c>
      <c r="K24" s="21">
        <f t="shared" si="1"/>
        <v>129</v>
      </c>
      <c r="L24" s="21">
        <f t="shared" si="1"/>
        <v>3.96</v>
      </c>
      <c r="M24" s="21">
        <f t="shared" si="1"/>
        <v>119.6</v>
      </c>
      <c r="N24" s="21">
        <f t="shared" si="1"/>
        <v>123.37</v>
      </c>
      <c r="O24" s="21">
        <f t="shared" si="1"/>
        <v>96.010000000000019</v>
      </c>
      <c r="P24" s="21">
        <f t="shared" si="1"/>
        <v>4.9970000000000008</v>
      </c>
      <c r="Q24" s="21">
        <f t="shared" si="1"/>
        <v>324.32</v>
      </c>
      <c r="R24" s="21">
        <f t="shared" si="1"/>
        <v>19.079999999999998</v>
      </c>
      <c r="S24" s="21">
        <f t="shared" si="1"/>
        <v>4.79</v>
      </c>
      <c r="T24" s="21">
        <f t="shared" si="1"/>
        <v>29.85</v>
      </c>
    </row>
    <row r="25" spans="1:20" ht="12.75" customHeight="1" x14ac:dyDescent="0.25">
      <c r="A25" s="53" t="s">
        <v>51</v>
      </c>
      <c r="B25" s="53"/>
      <c r="C25" s="53"/>
      <c r="D25" s="53"/>
      <c r="E25" s="53"/>
      <c r="F25" s="53"/>
      <c r="G25" s="53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12.75" customHeight="1" x14ac:dyDescent="0.25">
      <c r="A26" s="11" t="s">
        <v>52</v>
      </c>
      <c r="B26" s="14" t="s">
        <v>53</v>
      </c>
      <c r="C26" s="12">
        <v>80</v>
      </c>
      <c r="D26" s="11">
        <v>2.48</v>
      </c>
      <c r="E26" s="11">
        <v>7.51</v>
      </c>
      <c r="F26" s="11">
        <v>7.84</v>
      </c>
      <c r="G26" s="11">
        <v>108.82</v>
      </c>
      <c r="H26" s="11">
        <v>6.4000000000000001E-2</v>
      </c>
      <c r="I26" s="11"/>
      <c r="J26" s="11">
        <v>8.16</v>
      </c>
      <c r="K26" s="11">
        <v>2.4E-2</v>
      </c>
      <c r="L26" s="11">
        <v>3.68</v>
      </c>
      <c r="M26" s="11">
        <v>52.8</v>
      </c>
      <c r="N26" s="11">
        <v>14.4</v>
      </c>
      <c r="O26" s="11">
        <v>14.4</v>
      </c>
      <c r="P26" s="11">
        <v>0.72</v>
      </c>
      <c r="Q26" s="11"/>
      <c r="R26" s="11"/>
      <c r="S26" s="11"/>
      <c r="T26" s="13"/>
    </row>
    <row r="27" spans="1:20" ht="12.75" customHeight="1" x14ac:dyDescent="0.25">
      <c r="A27" s="18" t="s">
        <v>42</v>
      </c>
      <c r="B27" s="19" t="s">
        <v>43</v>
      </c>
      <c r="C27" s="20">
        <v>200</v>
      </c>
      <c r="D27" s="20">
        <v>1.46</v>
      </c>
      <c r="E27" s="20">
        <v>4</v>
      </c>
      <c r="F27" s="20">
        <v>8.52</v>
      </c>
      <c r="G27" s="20">
        <v>76</v>
      </c>
      <c r="H27" s="13">
        <v>0.03</v>
      </c>
      <c r="I27" s="13">
        <v>0.32</v>
      </c>
      <c r="J27" s="13">
        <v>8.24</v>
      </c>
      <c r="K27" s="13">
        <v>129</v>
      </c>
      <c r="L27" s="13">
        <v>1.92</v>
      </c>
      <c r="M27" s="13">
        <v>42.4</v>
      </c>
      <c r="N27" s="13">
        <v>27.6</v>
      </c>
      <c r="O27" s="13">
        <v>21.04</v>
      </c>
      <c r="P27" s="13">
        <v>0.96</v>
      </c>
      <c r="Q27" s="13">
        <v>229.4</v>
      </c>
      <c r="R27" s="13">
        <v>16.399999999999999</v>
      </c>
      <c r="S27" s="13">
        <v>0.33</v>
      </c>
      <c r="T27" s="13">
        <v>24</v>
      </c>
    </row>
    <row r="28" spans="1:20" ht="12.75" customHeight="1" x14ac:dyDescent="0.25">
      <c r="A28" s="11" t="s">
        <v>30</v>
      </c>
      <c r="B28" s="11" t="s">
        <v>31</v>
      </c>
      <c r="C28" s="12">
        <v>120</v>
      </c>
      <c r="D28" s="12">
        <v>10.33</v>
      </c>
      <c r="E28" s="12">
        <v>25.13</v>
      </c>
      <c r="F28" s="12">
        <v>4.32</v>
      </c>
      <c r="G28" s="12">
        <v>284.76</v>
      </c>
      <c r="H28" s="13">
        <v>0.4</v>
      </c>
      <c r="I28" s="13">
        <v>9.6000000000000002E-2</v>
      </c>
      <c r="J28" s="13">
        <v>2.4</v>
      </c>
      <c r="K28" s="13">
        <v>9.2200000000000006</v>
      </c>
      <c r="L28" s="13">
        <v>0.65</v>
      </c>
      <c r="M28" s="13">
        <v>132</v>
      </c>
      <c r="N28" s="13">
        <v>14.4</v>
      </c>
      <c r="O28" s="13">
        <v>22.8</v>
      </c>
      <c r="P28" s="13">
        <v>1.56</v>
      </c>
      <c r="Q28" s="13">
        <v>264</v>
      </c>
      <c r="R28" s="13">
        <v>5.18</v>
      </c>
      <c r="S28" s="13">
        <v>0.36</v>
      </c>
      <c r="T28" s="13">
        <v>54.54</v>
      </c>
    </row>
    <row r="29" spans="1:20" ht="12.75" customHeight="1" x14ac:dyDescent="0.25">
      <c r="A29" s="14" t="s">
        <v>32</v>
      </c>
      <c r="B29" s="15" t="s">
        <v>33</v>
      </c>
      <c r="C29" s="12">
        <v>150</v>
      </c>
      <c r="D29" s="12">
        <v>5.25</v>
      </c>
      <c r="E29" s="12">
        <v>6.15</v>
      </c>
      <c r="F29" s="12">
        <v>35.25</v>
      </c>
      <c r="G29" s="12">
        <v>220.5</v>
      </c>
      <c r="H29" s="13">
        <v>8.6999999999999994E-2</v>
      </c>
      <c r="I29" s="13">
        <v>2.5000000000000001E-2</v>
      </c>
      <c r="J29" s="13"/>
      <c r="K29" s="13">
        <v>18.39</v>
      </c>
      <c r="L29" s="13">
        <v>0.99</v>
      </c>
      <c r="M29" s="13">
        <v>55.26</v>
      </c>
      <c r="N29" s="13">
        <v>13.09</v>
      </c>
      <c r="O29" s="13">
        <v>20.7</v>
      </c>
      <c r="P29" s="13">
        <v>1.1399999999999999</v>
      </c>
      <c r="Q29" s="13"/>
      <c r="R29" s="13">
        <v>20.79</v>
      </c>
      <c r="S29" s="13">
        <v>0.11</v>
      </c>
      <c r="T29" s="13">
        <v>12</v>
      </c>
    </row>
    <row r="30" spans="1:20" ht="18" customHeight="1" x14ac:dyDescent="0.25">
      <c r="A30" s="14" t="s">
        <v>46</v>
      </c>
      <c r="B30" s="15" t="s">
        <v>47</v>
      </c>
      <c r="C30" s="12">
        <v>200</v>
      </c>
      <c r="D30" s="12">
        <v>1.35</v>
      </c>
      <c r="E30" s="12">
        <v>0</v>
      </c>
      <c r="F30" s="12">
        <v>29.02</v>
      </c>
      <c r="G30" s="12">
        <v>116.18</v>
      </c>
      <c r="H30" s="13"/>
      <c r="I30" s="13">
        <v>0</v>
      </c>
      <c r="J30" s="13"/>
      <c r="K30" s="13">
        <v>0</v>
      </c>
      <c r="L30" s="13"/>
      <c r="M30" s="13"/>
      <c r="N30" s="13">
        <v>9.8000000000000007</v>
      </c>
      <c r="O30" s="13">
        <v>0</v>
      </c>
      <c r="P30" s="13">
        <v>2.7E-2</v>
      </c>
      <c r="Q30" s="13"/>
      <c r="R30" s="13"/>
      <c r="S30" s="13"/>
      <c r="T30" s="13"/>
    </row>
    <row r="31" spans="1:20" ht="12.75" customHeight="1" x14ac:dyDescent="0.25">
      <c r="A31" s="16" t="s">
        <v>36</v>
      </c>
      <c r="B31" s="11" t="s">
        <v>37</v>
      </c>
      <c r="C31" s="12">
        <v>30</v>
      </c>
      <c r="D31" s="12">
        <v>2.2799999999999998</v>
      </c>
      <c r="E31" s="12">
        <v>0.24</v>
      </c>
      <c r="F31" s="12">
        <v>14.76</v>
      </c>
      <c r="G31" s="12">
        <v>70.5</v>
      </c>
      <c r="H31" s="13">
        <v>0.03</v>
      </c>
      <c r="I31" s="13"/>
      <c r="J31" s="13"/>
      <c r="K31" s="13"/>
      <c r="L31" s="13">
        <v>0.33</v>
      </c>
      <c r="M31" s="13">
        <v>19.5</v>
      </c>
      <c r="N31" s="13">
        <v>6</v>
      </c>
      <c r="O31" s="13">
        <v>4.2</v>
      </c>
      <c r="P31" s="13">
        <v>0.33</v>
      </c>
      <c r="Q31" s="13">
        <v>23.07</v>
      </c>
      <c r="R31" s="13">
        <v>1.05</v>
      </c>
      <c r="S31" s="13">
        <v>1.68</v>
      </c>
      <c r="T31" s="13">
        <v>0.52</v>
      </c>
    </row>
    <row r="32" spans="1:20" ht="12.75" customHeight="1" x14ac:dyDescent="0.25">
      <c r="A32" s="22" t="s">
        <v>48</v>
      </c>
      <c r="B32" s="21" t="s">
        <v>49</v>
      </c>
      <c r="C32" s="12">
        <v>23</v>
      </c>
      <c r="D32" s="12">
        <v>1.51</v>
      </c>
      <c r="E32" s="12">
        <v>0.28000000000000003</v>
      </c>
      <c r="F32" s="12">
        <v>7.82</v>
      </c>
      <c r="G32" s="12">
        <v>41.63</v>
      </c>
      <c r="H32" s="13">
        <v>4.1000000000000002E-2</v>
      </c>
      <c r="I32" s="13">
        <v>2.1000000000000001E-2</v>
      </c>
      <c r="J32" s="13"/>
      <c r="K32" s="13"/>
      <c r="L32" s="13"/>
      <c r="M32" s="13">
        <v>36.340000000000003</v>
      </c>
      <c r="N32" s="13">
        <v>8.0500000000000007</v>
      </c>
      <c r="O32" s="13">
        <v>10.81</v>
      </c>
      <c r="P32" s="13">
        <v>0.9</v>
      </c>
      <c r="Q32" s="13">
        <v>56.12</v>
      </c>
      <c r="R32" s="13">
        <v>0.74</v>
      </c>
      <c r="S32" s="13">
        <v>1.26</v>
      </c>
      <c r="T32" s="13">
        <v>5.52</v>
      </c>
    </row>
    <row r="33" spans="1:20" ht="12.75" customHeight="1" x14ac:dyDescent="0.25">
      <c r="A33" s="7"/>
      <c r="B33" s="21" t="s">
        <v>50</v>
      </c>
      <c r="C33" s="21">
        <f t="shared" ref="C33:T33" si="2">C26+C27+C28+C29+C30+C31+C32</f>
        <v>803</v>
      </c>
      <c r="D33" s="21">
        <f t="shared" si="2"/>
        <v>24.660000000000004</v>
      </c>
      <c r="E33" s="21">
        <f t="shared" si="2"/>
        <v>43.31</v>
      </c>
      <c r="F33" s="21">
        <f t="shared" si="2"/>
        <v>107.53</v>
      </c>
      <c r="G33" s="21">
        <f t="shared" si="2"/>
        <v>918.39</v>
      </c>
      <c r="H33" s="21">
        <f t="shared" si="2"/>
        <v>0.65200000000000002</v>
      </c>
      <c r="I33" s="21">
        <f t="shared" si="2"/>
        <v>0.46200000000000008</v>
      </c>
      <c r="J33" s="21">
        <f t="shared" si="2"/>
        <v>18.799999999999997</v>
      </c>
      <c r="K33" s="21">
        <f t="shared" si="2"/>
        <v>156.63400000000001</v>
      </c>
      <c r="L33" s="21">
        <f t="shared" si="2"/>
        <v>7.57</v>
      </c>
      <c r="M33" s="21">
        <f t="shared" si="2"/>
        <v>338.29999999999995</v>
      </c>
      <c r="N33" s="21">
        <f t="shared" si="2"/>
        <v>93.339999999999989</v>
      </c>
      <c r="O33" s="21">
        <f t="shared" si="2"/>
        <v>93.95</v>
      </c>
      <c r="P33" s="21">
        <f t="shared" si="2"/>
        <v>5.6370000000000005</v>
      </c>
      <c r="Q33" s="21">
        <f t="shared" si="2"/>
        <v>572.59</v>
      </c>
      <c r="R33" s="21">
        <f t="shared" si="2"/>
        <v>44.16</v>
      </c>
      <c r="S33" s="21">
        <f t="shared" si="2"/>
        <v>3.74</v>
      </c>
      <c r="T33" s="21">
        <f t="shared" si="2"/>
        <v>96.579999999999984</v>
      </c>
    </row>
    <row r="34" spans="1:20" ht="12.75" customHeight="1" x14ac:dyDescent="0.25">
      <c r="A34" s="53" t="s">
        <v>54</v>
      </c>
      <c r="B34" s="53"/>
      <c r="C34" s="53"/>
      <c r="D34" s="53"/>
      <c r="E34" s="53"/>
      <c r="F34" s="53"/>
      <c r="G34" s="53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ht="12.75" customHeight="1" x14ac:dyDescent="0.25">
      <c r="A35" s="14" t="s">
        <v>55</v>
      </c>
      <c r="B35" s="11" t="s">
        <v>56</v>
      </c>
      <c r="C35" s="12">
        <v>200</v>
      </c>
      <c r="D35" s="12">
        <v>0.3</v>
      </c>
      <c r="E35" s="12">
        <v>0</v>
      </c>
      <c r="F35" s="12">
        <v>20.100000000000001</v>
      </c>
      <c r="G35" s="12">
        <v>81</v>
      </c>
      <c r="H35" s="13">
        <v>0</v>
      </c>
      <c r="I35" s="13"/>
      <c r="J35" s="13">
        <v>0.8</v>
      </c>
      <c r="K35" s="13">
        <v>0</v>
      </c>
      <c r="L35" s="13">
        <v>0</v>
      </c>
      <c r="M35" s="13">
        <v>6</v>
      </c>
      <c r="N35" s="13">
        <v>10</v>
      </c>
      <c r="O35" s="13">
        <v>3</v>
      </c>
      <c r="P35" s="13">
        <v>0.6</v>
      </c>
      <c r="Q35" s="13"/>
      <c r="R35" s="13"/>
      <c r="S35" s="13"/>
      <c r="T35" s="13"/>
    </row>
    <row r="36" spans="1:20" ht="12.75" customHeight="1" x14ac:dyDescent="0.25">
      <c r="A36" s="14" t="s">
        <v>57</v>
      </c>
      <c r="B36" s="15" t="s">
        <v>58</v>
      </c>
      <c r="C36" s="21">
        <v>100</v>
      </c>
      <c r="D36" s="21">
        <v>7</v>
      </c>
      <c r="E36" s="21">
        <v>11.1</v>
      </c>
      <c r="F36" s="21">
        <v>44.21</v>
      </c>
      <c r="G36" s="21">
        <v>327.9</v>
      </c>
      <c r="H36" s="13">
        <v>0.16</v>
      </c>
      <c r="I36" s="13">
        <v>8.4000000000000005E-2</v>
      </c>
      <c r="J36" s="13"/>
      <c r="K36" s="13">
        <v>31.9</v>
      </c>
      <c r="L36" s="13">
        <v>1.44</v>
      </c>
      <c r="M36" s="13">
        <v>63.34</v>
      </c>
      <c r="N36" s="13">
        <v>25.18</v>
      </c>
      <c r="O36" s="13">
        <v>15.8</v>
      </c>
      <c r="P36" s="13">
        <v>1.54</v>
      </c>
      <c r="Q36" s="13">
        <v>50</v>
      </c>
      <c r="R36" s="13">
        <v>1.41</v>
      </c>
      <c r="S36" s="13">
        <v>4.71</v>
      </c>
      <c r="T36" s="13">
        <v>18.559999999999999</v>
      </c>
    </row>
    <row r="37" spans="1:20" ht="12.75" customHeight="1" x14ac:dyDescent="0.25">
      <c r="A37" s="7"/>
      <c r="B37" s="21" t="s">
        <v>59</v>
      </c>
      <c r="C37" s="21">
        <f t="shared" ref="C37:T37" si="3">C35+C36</f>
        <v>300</v>
      </c>
      <c r="D37" s="21">
        <f t="shared" si="3"/>
        <v>7.3</v>
      </c>
      <c r="E37" s="21">
        <f t="shared" si="3"/>
        <v>11.1</v>
      </c>
      <c r="F37" s="21">
        <f t="shared" si="3"/>
        <v>64.31</v>
      </c>
      <c r="G37" s="21">
        <f t="shared" si="3"/>
        <v>408.9</v>
      </c>
      <c r="H37" s="21">
        <f t="shared" si="3"/>
        <v>0.16</v>
      </c>
      <c r="I37" s="21">
        <f t="shared" si="3"/>
        <v>8.4000000000000005E-2</v>
      </c>
      <c r="J37" s="21">
        <f t="shared" si="3"/>
        <v>0.8</v>
      </c>
      <c r="K37" s="21">
        <f t="shared" si="3"/>
        <v>31.9</v>
      </c>
      <c r="L37" s="21">
        <f t="shared" si="3"/>
        <v>1.44</v>
      </c>
      <c r="M37" s="21">
        <f t="shared" si="3"/>
        <v>69.34</v>
      </c>
      <c r="N37" s="21">
        <f t="shared" si="3"/>
        <v>35.18</v>
      </c>
      <c r="O37" s="21">
        <f t="shared" si="3"/>
        <v>18.8</v>
      </c>
      <c r="P37" s="21">
        <f t="shared" si="3"/>
        <v>2.14</v>
      </c>
      <c r="Q37" s="21">
        <f t="shared" si="3"/>
        <v>50</v>
      </c>
      <c r="R37" s="21">
        <f t="shared" si="3"/>
        <v>1.41</v>
      </c>
      <c r="S37" s="21">
        <f t="shared" si="3"/>
        <v>4.71</v>
      </c>
      <c r="T37" s="21">
        <f t="shared" si="3"/>
        <v>18.559999999999999</v>
      </c>
    </row>
    <row r="38" spans="1:20" ht="12.75" customHeight="1" x14ac:dyDescent="0.25">
      <c r="A38" s="7"/>
      <c r="B38" s="21" t="s">
        <v>60</v>
      </c>
      <c r="C38" s="21">
        <f t="shared" ref="C38:T38" si="4">C16+C24+C37</f>
        <v>1520</v>
      </c>
      <c r="D38" s="21">
        <f t="shared" si="4"/>
        <v>52</v>
      </c>
      <c r="E38" s="21">
        <f t="shared" si="4"/>
        <v>71.289999999999992</v>
      </c>
      <c r="F38" s="21">
        <f t="shared" si="4"/>
        <v>235.74</v>
      </c>
      <c r="G38" s="21">
        <f t="shared" si="4"/>
        <v>1813.6799999999998</v>
      </c>
      <c r="H38" s="21">
        <f t="shared" si="4"/>
        <v>0.86199999999999999</v>
      </c>
      <c r="I38" s="21">
        <f t="shared" si="4"/>
        <v>0.54700000000000004</v>
      </c>
      <c r="J38" s="21">
        <f t="shared" si="4"/>
        <v>33.25</v>
      </c>
      <c r="K38" s="21">
        <f t="shared" si="4"/>
        <v>189.35</v>
      </c>
      <c r="L38" s="21">
        <f t="shared" si="4"/>
        <v>7.3699999999999992</v>
      </c>
      <c r="M38" s="21">
        <f t="shared" si="4"/>
        <v>391.92999999999995</v>
      </c>
      <c r="N38" s="21">
        <f t="shared" si="4"/>
        <v>197.96</v>
      </c>
      <c r="O38" s="21">
        <f t="shared" si="4"/>
        <v>166.59000000000003</v>
      </c>
      <c r="P38" s="21">
        <f t="shared" si="4"/>
        <v>10.397000000000002</v>
      </c>
      <c r="Q38" s="21">
        <f t="shared" si="4"/>
        <v>669.39</v>
      </c>
      <c r="R38" s="21">
        <f t="shared" si="4"/>
        <v>48.47</v>
      </c>
      <c r="S38" s="21">
        <f t="shared" si="4"/>
        <v>11.64</v>
      </c>
      <c r="T38" s="21">
        <f t="shared" si="4"/>
        <v>112.42000000000002</v>
      </c>
    </row>
    <row r="39" spans="1:20" ht="12.75" customHeight="1" x14ac:dyDescent="0.25">
      <c r="A39" s="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2.75" customHeight="1" x14ac:dyDescent="0.25">
      <c r="A40" s="56" t="s">
        <v>61</v>
      </c>
      <c r="B40" s="56"/>
      <c r="C40" s="56"/>
      <c r="D40" s="56"/>
      <c r="E40" s="56"/>
      <c r="F40" s="56"/>
      <c r="G40" s="56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0" ht="12.75" customHeight="1" x14ac:dyDescent="0.25">
      <c r="A41" s="56" t="s">
        <v>2</v>
      </c>
      <c r="B41" s="56"/>
      <c r="C41" s="56"/>
      <c r="D41" s="56"/>
      <c r="E41" s="56"/>
      <c r="F41" s="56"/>
      <c r="G41" s="56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0" ht="12.75" customHeight="1" x14ac:dyDescent="0.25">
      <c r="A42" s="56" t="s">
        <v>3</v>
      </c>
      <c r="B42" s="56"/>
      <c r="C42" s="56"/>
      <c r="D42" s="56"/>
      <c r="E42" s="56"/>
      <c r="F42" s="56"/>
      <c r="G42" s="56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1:20" ht="12.75" customHeight="1" x14ac:dyDescent="0.25">
      <c r="A43" s="56" t="s">
        <v>62</v>
      </c>
      <c r="B43" s="56"/>
      <c r="C43" s="56"/>
      <c r="D43" s="56"/>
      <c r="E43" s="56"/>
      <c r="F43" s="56"/>
      <c r="G43" s="56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 ht="12.75" customHeight="1" x14ac:dyDescent="0.25">
      <c r="A44" s="59" t="s">
        <v>63</v>
      </c>
      <c r="B44" s="59"/>
      <c r="C44" s="59"/>
      <c r="D44" s="59"/>
      <c r="E44" s="59"/>
      <c r="F44" s="59"/>
      <c r="G44" s="59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0" ht="12.75" customHeight="1" x14ac:dyDescent="0.25">
      <c r="A45" s="54" t="s">
        <v>6</v>
      </c>
      <c r="B45" s="54" t="s">
        <v>7</v>
      </c>
      <c r="C45" s="55" t="s">
        <v>8</v>
      </c>
      <c r="D45" s="56" t="s">
        <v>9</v>
      </c>
      <c r="E45" s="56"/>
      <c r="F45" s="56"/>
      <c r="G45" s="55" t="s">
        <v>10</v>
      </c>
      <c r="H45" s="57" t="s">
        <v>11</v>
      </c>
      <c r="I45" s="57"/>
      <c r="J45" s="57"/>
      <c r="K45" s="57"/>
      <c r="L45" s="57"/>
      <c r="M45" s="57" t="s">
        <v>12</v>
      </c>
      <c r="N45" s="57"/>
      <c r="O45" s="57"/>
      <c r="P45" s="57"/>
      <c r="Q45" s="24"/>
      <c r="R45" s="24"/>
      <c r="S45" s="24"/>
      <c r="T45" s="24"/>
    </row>
    <row r="46" spans="1:20" ht="12.75" customHeight="1" x14ac:dyDescent="0.25">
      <c r="A46" s="54"/>
      <c r="B46" s="54"/>
      <c r="C46" s="54"/>
      <c r="D46" s="6" t="s">
        <v>13</v>
      </c>
      <c r="E46" s="6" t="s">
        <v>14</v>
      </c>
      <c r="F46" s="6" t="s">
        <v>15</v>
      </c>
      <c r="G46" s="55"/>
      <c r="H46" s="25" t="s">
        <v>16</v>
      </c>
      <c r="I46" s="25" t="s">
        <v>17</v>
      </c>
      <c r="J46" s="25" t="s">
        <v>18</v>
      </c>
      <c r="K46" s="25" t="s">
        <v>19</v>
      </c>
      <c r="L46" s="25" t="s">
        <v>20</v>
      </c>
      <c r="M46" s="25" t="s">
        <v>21</v>
      </c>
      <c r="N46" s="25" t="s">
        <v>22</v>
      </c>
      <c r="O46" s="25" t="s">
        <v>23</v>
      </c>
      <c r="P46" s="25" t="s">
        <v>24</v>
      </c>
      <c r="Q46" s="25" t="s">
        <v>25</v>
      </c>
      <c r="R46" s="25" t="s">
        <v>26</v>
      </c>
      <c r="S46" s="25" t="s">
        <v>27</v>
      </c>
      <c r="T46" s="25" t="s">
        <v>28</v>
      </c>
    </row>
    <row r="47" spans="1:20" ht="12.75" customHeight="1" x14ac:dyDescent="0.25">
      <c r="A47" s="53" t="s">
        <v>29</v>
      </c>
      <c r="B47" s="53"/>
      <c r="C47" s="53"/>
      <c r="D47" s="53"/>
      <c r="E47" s="53"/>
      <c r="F47" s="53"/>
      <c r="G47" s="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2.75" customHeight="1" x14ac:dyDescent="0.25">
      <c r="A48" s="14" t="s">
        <v>64</v>
      </c>
      <c r="B48" s="11" t="s">
        <v>65</v>
      </c>
      <c r="C48" s="12">
        <v>80</v>
      </c>
      <c r="D48" s="12">
        <v>7.64</v>
      </c>
      <c r="E48" s="12">
        <v>8.8800000000000008</v>
      </c>
      <c r="F48" s="12">
        <v>9.15</v>
      </c>
      <c r="G48" s="12">
        <v>148.44</v>
      </c>
      <c r="H48" s="13">
        <v>4.8000000000000001E-2</v>
      </c>
      <c r="I48" s="13">
        <v>5.2999999999999999E-2</v>
      </c>
      <c r="J48" s="13">
        <v>2.11</v>
      </c>
      <c r="K48" s="13">
        <v>17.78</v>
      </c>
      <c r="L48" s="13">
        <v>0</v>
      </c>
      <c r="M48" s="13">
        <v>89.46</v>
      </c>
      <c r="N48" s="13">
        <v>17.600000000000001</v>
      </c>
      <c r="O48" s="13">
        <v>22.22</v>
      </c>
      <c r="P48" s="13">
        <v>1.327</v>
      </c>
      <c r="Q48" s="13">
        <v>178.67</v>
      </c>
      <c r="R48" s="13">
        <v>16</v>
      </c>
      <c r="S48" s="13">
        <v>3.2</v>
      </c>
      <c r="T48" s="13">
        <v>49.33</v>
      </c>
    </row>
    <row r="49" spans="1:20" ht="12.75" customHeight="1" x14ac:dyDescent="0.25">
      <c r="A49" s="14" t="s">
        <v>66</v>
      </c>
      <c r="B49" s="15" t="s">
        <v>67</v>
      </c>
      <c r="C49" s="12">
        <v>165</v>
      </c>
      <c r="D49" s="12">
        <v>3.46</v>
      </c>
      <c r="E49" s="12">
        <v>7.26</v>
      </c>
      <c r="F49" s="12">
        <v>17.98</v>
      </c>
      <c r="G49" s="12">
        <v>151.80000000000001</v>
      </c>
      <c r="H49" s="13">
        <v>0.14899999999999999</v>
      </c>
      <c r="I49" s="13">
        <v>0</v>
      </c>
      <c r="J49" s="13">
        <v>5.61</v>
      </c>
      <c r="K49" s="13">
        <v>0.05</v>
      </c>
      <c r="L49" s="13">
        <v>0.16500000000000001</v>
      </c>
      <c r="M49" s="13">
        <v>94.05</v>
      </c>
      <c r="N49" s="13">
        <v>42.9</v>
      </c>
      <c r="O49" s="13">
        <v>31.35</v>
      </c>
      <c r="P49" s="13">
        <v>1.155</v>
      </c>
      <c r="Q49" s="13"/>
      <c r="R49" s="13">
        <v>0</v>
      </c>
      <c r="S49" s="13">
        <v>0</v>
      </c>
      <c r="T49" s="13">
        <v>0</v>
      </c>
    </row>
    <row r="50" spans="1:20" ht="12.75" customHeight="1" x14ac:dyDescent="0.25">
      <c r="A50" s="14" t="s">
        <v>68</v>
      </c>
      <c r="B50" s="11" t="s">
        <v>69</v>
      </c>
      <c r="C50" s="21">
        <v>200</v>
      </c>
      <c r="D50" s="21">
        <v>0.1</v>
      </c>
      <c r="E50" s="21">
        <v>0</v>
      </c>
      <c r="F50" s="21">
        <v>15</v>
      </c>
      <c r="G50" s="21">
        <v>60</v>
      </c>
      <c r="H50" s="11">
        <v>0</v>
      </c>
      <c r="I50" s="11">
        <v>0</v>
      </c>
      <c r="J50" s="11"/>
      <c r="K50" s="11">
        <v>0</v>
      </c>
      <c r="L50" s="11"/>
      <c r="M50" s="11">
        <v>3</v>
      </c>
      <c r="N50" s="11">
        <v>11</v>
      </c>
      <c r="O50" s="11">
        <v>1</v>
      </c>
      <c r="P50" s="11">
        <v>0.3</v>
      </c>
      <c r="Q50" s="11">
        <v>21</v>
      </c>
      <c r="R50" s="11"/>
      <c r="S50" s="11"/>
      <c r="T50" s="11"/>
    </row>
    <row r="51" spans="1:20" ht="12.75" customHeight="1" x14ac:dyDescent="0.25">
      <c r="A51" s="16" t="s">
        <v>36</v>
      </c>
      <c r="B51" s="11" t="s">
        <v>37</v>
      </c>
      <c r="C51" s="12">
        <v>55</v>
      </c>
      <c r="D51" s="12">
        <v>4.18</v>
      </c>
      <c r="E51" s="12">
        <v>0.44</v>
      </c>
      <c r="F51" s="12">
        <v>27.06</v>
      </c>
      <c r="G51" s="12">
        <v>129.25</v>
      </c>
      <c r="H51" s="13">
        <v>6.6000000000000003E-2</v>
      </c>
      <c r="I51" s="13"/>
      <c r="J51" s="13"/>
      <c r="K51" s="13"/>
      <c r="L51" s="13">
        <v>0.60499999999999998</v>
      </c>
      <c r="M51" s="13">
        <v>35.75</v>
      </c>
      <c r="N51" s="13">
        <v>11</v>
      </c>
      <c r="O51" s="13">
        <v>7.7</v>
      </c>
      <c r="P51" s="13">
        <v>0.60499999999999998</v>
      </c>
      <c r="Q51" s="13">
        <v>42.29</v>
      </c>
      <c r="R51" s="13">
        <v>1.92</v>
      </c>
      <c r="S51" s="13">
        <v>3.08</v>
      </c>
      <c r="T51" s="13">
        <v>0.97</v>
      </c>
    </row>
    <row r="52" spans="1:20" ht="12.75" customHeight="1" x14ac:dyDescent="0.25">
      <c r="A52" s="7"/>
      <c r="B52" s="11" t="s">
        <v>38</v>
      </c>
      <c r="C52" s="12">
        <f t="shared" ref="C52:T52" si="5">C48+C49+C50+C51</f>
        <v>500</v>
      </c>
      <c r="D52" s="27">
        <f t="shared" si="5"/>
        <v>15.379999999999999</v>
      </c>
      <c r="E52" s="12">
        <f t="shared" si="5"/>
        <v>16.580000000000002</v>
      </c>
      <c r="F52" s="12">
        <f t="shared" si="5"/>
        <v>69.19</v>
      </c>
      <c r="G52" s="12">
        <f t="shared" si="5"/>
        <v>489.49</v>
      </c>
      <c r="H52" s="12">
        <f t="shared" si="5"/>
        <v>0.26300000000000001</v>
      </c>
      <c r="I52" s="12">
        <f t="shared" si="5"/>
        <v>5.2999999999999999E-2</v>
      </c>
      <c r="J52" s="12">
        <f t="shared" si="5"/>
        <v>7.7200000000000006</v>
      </c>
      <c r="K52" s="12">
        <f t="shared" si="5"/>
        <v>17.830000000000002</v>
      </c>
      <c r="L52" s="12">
        <f t="shared" si="5"/>
        <v>0.77</v>
      </c>
      <c r="M52" s="12">
        <f t="shared" si="5"/>
        <v>222.26</v>
      </c>
      <c r="N52" s="12">
        <f t="shared" si="5"/>
        <v>82.5</v>
      </c>
      <c r="O52" s="12">
        <f t="shared" si="5"/>
        <v>62.27</v>
      </c>
      <c r="P52" s="12">
        <f t="shared" si="5"/>
        <v>3.387</v>
      </c>
      <c r="Q52" s="12">
        <f t="shared" si="5"/>
        <v>241.95999999999998</v>
      </c>
      <c r="R52" s="12">
        <f t="shared" si="5"/>
        <v>17.920000000000002</v>
      </c>
      <c r="S52" s="12">
        <f t="shared" si="5"/>
        <v>6.28</v>
      </c>
      <c r="T52" s="12">
        <f t="shared" si="5"/>
        <v>50.3</v>
      </c>
    </row>
    <row r="53" spans="1:20" ht="12.75" customHeight="1" x14ac:dyDescent="0.25">
      <c r="A53" s="53" t="s">
        <v>39</v>
      </c>
      <c r="B53" s="53"/>
      <c r="C53" s="53"/>
      <c r="D53" s="53"/>
      <c r="E53" s="53"/>
      <c r="F53" s="53"/>
      <c r="G53" s="5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2.75" customHeight="1" x14ac:dyDescent="0.25">
      <c r="A54" s="13" t="s">
        <v>70</v>
      </c>
      <c r="B54" s="13" t="s">
        <v>71</v>
      </c>
      <c r="C54" s="13">
        <v>60</v>
      </c>
      <c r="D54" s="13">
        <v>0.66</v>
      </c>
      <c r="E54" s="13">
        <v>6.06</v>
      </c>
      <c r="F54" s="13">
        <v>5.46</v>
      </c>
      <c r="G54" s="13">
        <v>79.2</v>
      </c>
      <c r="H54" s="13">
        <v>2.4E-2</v>
      </c>
      <c r="I54" s="13"/>
      <c r="J54" s="13">
        <v>1.92</v>
      </c>
      <c r="K54" s="13"/>
      <c r="L54" s="13">
        <v>2.82</v>
      </c>
      <c r="M54" s="13">
        <v>29.4</v>
      </c>
      <c r="N54" s="13">
        <v>14.4</v>
      </c>
      <c r="O54" s="13">
        <v>19.8</v>
      </c>
      <c r="P54" s="13">
        <v>0.36</v>
      </c>
      <c r="Q54" s="13"/>
      <c r="R54" s="13"/>
      <c r="S54" s="13"/>
      <c r="T54" s="13"/>
    </row>
    <row r="55" spans="1:20" ht="12.75" customHeight="1" x14ac:dyDescent="0.25">
      <c r="A55" s="14" t="s">
        <v>72</v>
      </c>
      <c r="B55" s="15" t="s">
        <v>73</v>
      </c>
      <c r="C55" s="12">
        <v>200</v>
      </c>
      <c r="D55" s="21">
        <v>1.67</v>
      </c>
      <c r="E55" s="21">
        <v>5.0640000000000001</v>
      </c>
      <c r="F55" s="21">
        <v>8.51</v>
      </c>
      <c r="G55" s="21">
        <v>86.26</v>
      </c>
      <c r="H55" s="13">
        <v>0.05</v>
      </c>
      <c r="I55" s="13">
        <v>0.03</v>
      </c>
      <c r="J55" s="13">
        <v>14.78</v>
      </c>
      <c r="K55" s="13">
        <v>112.2</v>
      </c>
      <c r="L55" s="13">
        <v>1.9</v>
      </c>
      <c r="M55" s="13">
        <v>38</v>
      </c>
      <c r="N55" s="13">
        <v>27.2</v>
      </c>
      <c r="O55" s="13">
        <v>17.8</v>
      </c>
      <c r="P55" s="13">
        <v>0.64</v>
      </c>
      <c r="Q55" s="13">
        <v>242.4</v>
      </c>
      <c r="R55" s="13">
        <v>15</v>
      </c>
      <c r="S55" s="13">
        <v>0.22</v>
      </c>
      <c r="T55" s="13">
        <v>20.6</v>
      </c>
    </row>
    <row r="56" spans="1:20" ht="12.75" customHeight="1" x14ac:dyDescent="0.25">
      <c r="A56" s="11" t="s">
        <v>74</v>
      </c>
      <c r="B56" s="15" t="s">
        <v>75</v>
      </c>
      <c r="C56" s="12">
        <v>90</v>
      </c>
      <c r="D56" s="21">
        <v>11.27</v>
      </c>
      <c r="E56" s="21">
        <v>11.36</v>
      </c>
      <c r="F56" s="21">
        <v>12.18</v>
      </c>
      <c r="G56" s="21">
        <v>197.48</v>
      </c>
      <c r="H56" s="11">
        <v>0.05</v>
      </c>
      <c r="I56" s="11"/>
      <c r="J56" s="11">
        <v>0.44</v>
      </c>
      <c r="K56" s="11">
        <v>1.2E-2</v>
      </c>
      <c r="L56" s="11">
        <v>0.54</v>
      </c>
      <c r="M56" s="11">
        <v>90.9</v>
      </c>
      <c r="N56" s="11">
        <v>111.17</v>
      </c>
      <c r="O56" s="11">
        <v>25.49</v>
      </c>
      <c r="P56" s="11">
        <v>1.53</v>
      </c>
      <c r="Q56" s="11"/>
      <c r="R56" s="11"/>
      <c r="S56" s="11"/>
      <c r="T56" s="11"/>
    </row>
    <row r="57" spans="1:20" ht="12.75" customHeight="1" x14ac:dyDescent="0.25">
      <c r="A57" s="11" t="s">
        <v>76</v>
      </c>
      <c r="B57" s="11" t="s">
        <v>77</v>
      </c>
      <c r="C57" s="21">
        <v>150</v>
      </c>
      <c r="D57" s="21">
        <v>4.5</v>
      </c>
      <c r="E57" s="21">
        <v>6.75</v>
      </c>
      <c r="F57" s="21">
        <v>22.35</v>
      </c>
      <c r="G57" s="21">
        <v>171</v>
      </c>
      <c r="H57" s="11">
        <v>0.21</v>
      </c>
      <c r="I57" s="11">
        <v>0.15</v>
      </c>
      <c r="J57" s="11"/>
      <c r="K57" s="11">
        <v>19.2</v>
      </c>
      <c r="L57" s="11">
        <v>0.45</v>
      </c>
      <c r="M57" s="11">
        <v>164.35</v>
      </c>
      <c r="N57" s="11">
        <v>15</v>
      </c>
      <c r="O57" s="11">
        <v>120</v>
      </c>
      <c r="P57" s="11">
        <v>4.2</v>
      </c>
      <c r="Q57" s="11">
        <v>219</v>
      </c>
      <c r="R57" s="11">
        <v>22.26</v>
      </c>
      <c r="S57" s="11">
        <v>3.48</v>
      </c>
      <c r="T57" s="11">
        <v>15.97</v>
      </c>
    </row>
    <row r="58" spans="1:20" ht="12.75" customHeight="1" x14ac:dyDescent="0.25">
      <c r="A58" s="14" t="s">
        <v>78</v>
      </c>
      <c r="B58" s="11" t="s">
        <v>79</v>
      </c>
      <c r="C58" s="21">
        <v>200</v>
      </c>
      <c r="D58" s="21">
        <v>0.56000000000000005</v>
      </c>
      <c r="E58" s="21">
        <v>0</v>
      </c>
      <c r="F58" s="21">
        <v>27.89</v>
      </c>
      <c r="G58" s="21">
        <v>113.79</v>
      </c>
      <c r="H58" s="11">
        <v>0.03</v>
      </c>
      <c r="I58" s="11">
        <v>0</v>
      </c>
      <c r="J58" s="11">
        <v>1.22</v>
      </c>
      <c r="K58" s="11">
        <v>15</v>
      </c>
      <c r="L58" s="11">
        <v>1.68</v>
      </c>
      <c r="M58" s="11">
        <v>44.53</v>
      </c>
      <c r="N58" s="11">
        <v>49.5</v>
      </c>
      <c r="O58" s="11">
        <v>32.03</v>
      </c>
      <c r="P58" s="11">
        <v>1.02</v>
      </c>
      <c r="Q58" s="11">
        <v>50</v>
      </c>
      <c r="R58" s="11"/>
      <c r="S58" s="11"/>
      <c r="T58" s="11"/>
    </row>
    <row r="59" spans="1:20" ht="12.75" customHeight="1" x14ac:dyDescent="0.25">
      <c r="A59" s="16" t="s">
        <v>36</v>
      </c>
      <c r="B59" s="11" t="s">
        <v>37</v>
      </c>
      <c r="C59" s="12">
        <v>50</v>
      </c>
      <c r="D59" s="12">
        <v>3.8</v>
      </c>
      <c r="E59" s="12">
        <v>0.4</v>
      </c>
      <c r="F59" s="12">
        <v>24.6</v>
      </c>
      <c r="G59" s="12">
        <v>117.5</v>
      </c>
      <c r="H59" s="13">
        <v>0.06</v>
      </c>
      <c r="I59" s="13"/>
      <c r="J59" s="13"/>
      <c r="K59" s="13"/>
      <c r="L59" s="13">
        <v>0.55000000000000004</v>
      </c>
      <c r="M59" s="13">
        <v>32.5</v>
      </c>
      <c r="N59" s="13">
        <v>10</v>
      </c>
      <c r="O59" s="13">
        <v>7</v>
      </c>
      <c r="P59" s="13">
        <v>0.55000000000000004</v>
      </c>
      <c r="Q59" s="13">
        <v>38.450000000000003</v>
      </c>
      <c r="R59" s="13">
        <v>1.75</v>
      </c>
      <c r="S59" s="13">
        <v>2.8</v>
      </c>
      <c r="T59" s="13">
        <v>0.88</v>
      </c>
    </row>
    <row r="60" spans="1:20" ht="12.75" customHeight="1" x14ac:dyDescent="0.25">
      <c r="A60" s="22" t="s">
        <v>48</v>
      </c>
      <c r="B60" s="21" t="s">
        <v>49</v>
      </c>
      <c r="C60" s="12">
        <v>40</v>
      </c>
      <c r="D60" s="12">
        <v>2.64</v>
      </c>
      <c r="E60" s="12">
        <v>0.48</v>
      </c>
      <c r="F60" s="12">
        <v>13.6</v>
      </c>
      <c r="G60" s="12">
        <v>72.400000000000006</v>
      </c>
      <c r="H60" s="13">
        <v>7.1999999999999995E-2</v>
      </c>
      <c r="I60" s="13">
        <v>3.5999999999999997E-2</v>
      </c>
      <c r="J60" s="13"/>
      <c r="K60" s="13"/>
      <c r="L60" s="13"/>
      <c r="M60" s="13">
        <v>62.4</v>
      </c>
      <c r="N60" s="13">
        <v>14</v>
      </c>
      <c r="O60" s="13">
        <v>18.8</v>
      </c>
      <c r="P60" s="13">
        <v>1.56</v>
      </c>
      <c r="Q60" s="13">
        <v>97.6</v>
      </c>
      <c r="R60" s="13">
        <v>1.28</v>
      </c>
      <c r="S60" s="13">
        <v>2.2000000000000002</v>
      </c>
      <c r="T60" s="13">
        <v>9.6</v>
      </c>
    </row>
    <row r="61" spans="1:20" ht="12.75" customHeight="1" x14ac:dyDescent="0.25">
      <c r="A61" s="7"/>
      <c r="B61" s="11" t="s">
        <v>50</v>
      </c>
      <c r="C61" s="12">
        <f t="shared" ref="C61:T61" si="6">C54+C55+C56+C57+C58+C59+C60</f>
        <v>790</v>
      </c>
      <c r="D61" s="12">
        <f t="shared" si="6"/>
        <v>25.1</v>
      </c>
      <c r="E61" s="12">
        <f t="shared" si="6"/>
        <v>30.113999999999997</v>
      </c>
      <c r="F61" s="12">
        <f t="shared" si="6"/>
        <v>114.59</v>
      </c>
      <c r="G61" s="12">
        <f t="shared" si="6"/>
        <v>837.63</v>
      </c>
      <c r="H61" s="12">
        <f t="shared" si="6"/>
        <v>0.496</v>
      </c>
      <c r="I61" s="12">
        <f t="shared" si="6"/>
        <v>0.216</v>
      </c>
      <c r="J61" s="12">
        <f t="shared" si="6"/>
        <v>18.36</v>
      </c>
      <c r="K61" s="12">
        <f t="shared" si="6"/>
        <v>146.41200000000001</v>
      </c>
      <c r="L61" s="12">
        <f t="shared" si="6"/>
        <v>7.9399999999999995</v>
      </c>
      <c r="M61" s="12">
        <f t="shared" si="6"/>
        <v>462.07999999999993</v>
      </c>
      <c r="N61" s="12">
        <f t="shared" si="6"/>
        <v>241.27</v>
      </c>
      <c r="O61" s="12">
        <f t="shared" si="6"/>
        <v>240.92000000000002</v>
      </c>
      <c r="P61" s="12">
        <f t="shared" si="6"/>
        <v>9.8600000000000012</v>
      </c>
      <c r="Q61" s="12">
        <f t="shared" si="6"/>
        <v>647.45000000000005</v>
      </c>
      <c r="R61" s="12">
        <f t="shared" si="6"/>
        <v>40.290000000000006</v>
      </c>
      <c r="S61" s="12">
        <f t="shared" si="6"/>
        <v>8.6999999999999993</v>
      </c>
      <c r="T61" s="12">
        <f t="shared" si="6"/>
        <v>47.050000000000004</v>
      </c>
    </row>
    <row r="62" spans="1:20" ht="12.75" customHeight="1" x14ac:dyDescent="0.25">
      <c r="A62" s="53" t="s">
        <v>51</v>
      </c>
      <c r="B62" s="53"/>
      <c r="C62" s="53"/>
      <c r="D62" s="53"/>
      <c r="E62" s="53"/>
      <c r="F62" s="53"/>
      <c r="G62" s="5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12.75" customHeight="1" x14ac:dyDescent="0.25">
      <c r="A63" s="13" t="s">
        <v>70</v>
      </c>
      <c r="B63" s="13" t="s">
        <v>71</v>
      </c>
      <c r="C63" s="13">
        <v>60</v>
      </c>
      <c r="D63" s="13">
        <v>0.66</v>
      </c>
      <c r="E63" s="13">
        <v>6.06</v>
      </c>
      <c r="F63" s="13">
        <v>5.46</v>
      </c>
      <c r="G63" s="13">
        <v>79.2</v>
      </c>
      <c r="H63" s="13">
        <v>2.4E-2</v>
      </c>
      <c r="I63" s="13"/>
      <c r="J63" s="13">
        <v>1.92</v>
      </c>
      <c r="K63" s="13"/>
      <c r="L63" s="13">
        <v>2.82</v>
      </c>
      <c r="M63" s="13">
        <v>29.4</v>
      </c>
      <c r="N63" s="13">
        <v>14.4</v>
      </c>
      <c r="O63" s="13">
        <v>19.8</v>
      </c>
      <c r="P63" s="13">
        <v>0.36</v>
      </c>
      <c r="Q63" s="13"/>
      <c r="R63" s="13"/>
      <c r="S63" s="13"/>
      <c r="T63" s="13"/>
    </row>
    <row r="64" spans="1:20" ht="12.75" customHeight="1" x14ac:dyDescent="0.25">
      <c r="A64" s="14" t="s">
        <v>72</v>
      </c>
      <c r="B64" s="15" t="s">
        <v>73</v>
      </c>
      <c r="C64" s="12">
        <v>200</v>
      </c>
      <c r="D64" s="21">
        <v>1.67</v>
      </c>
      <c r="E64" s="21">
        <v>5.0599999999999996</v>
      </c>
      <c r="F64" s="21">
        <v>8.51</v>
      </c>
      <c r="G64" s="21">
        <v>86.26</v>
      </c>
      <c r="H64" s="13">
        <v>0.05</v>
      </c>
      <c r="I64" s="13">
        <v>0.03</v>
      </c>
      <c r="J64" s="13">
        <v>14.78</v>
      </c>
      <c r="K64" s="13">
        <v>112.2</v>
      </c>
      <c r="L64" s="13">
        <v>1.9</v>
      </c>
      <c r="M64" s="13">
        <v>38</v>
      </c>
      <c r="N64" s="13">
        <v>27.2</v>
      </c>
      <c r="O64" s="13">
        <v>17.8</v>
      </c>
      <c r="P64" s="13">
        <v>0.64</v>
      </c>
      <c r="Q64" s="13">
        <v>242.4</v>
      </c>
      <c r="R64" s="13">
        <v>15</v>
      </c>
      <c r="S64" s="13">
        <v>0.22</v>
      </c>
      <c r="T64" s="13">
        <v>20.6</v>
      </c>
    </row>
    <row r="65" spans="1:20" ht="12.75" customHeight="1" x14ac:dyDescent="0.25">
      <c r="A65" s="14" t="s">
        <v>64</v>
      </c>
      <c r="B65" s="11" t="s">
        <v>65</v>
      </c>
      <c r="C65" s="12">
        <v>100</v>
      </c>
      <c r="D65" s="12">
        <v>11.69</v>
      </c>
      <c r="E65" s="12">
        <v>10.81</v>
      </c>
      <c r="F65" s="12">
        <v>8.2200000000000006</v>
      </c>
      <c r="G65" s="12">
        <v>182.6</v>
      </c>
      <c r="H65" s="13">
        <v>0.06</v>
      </c>
      <c r="I65" s="13">
        <v>6.6000000000000003E-2</v>
      </c>
      <c r="J65" s="13">
        <v>2.63</v>
      </c>
      <c r="K65" s="13">
        <v>22.22</v>
      </c>
      <c r="L65" s="13">
        <v>0</v>
      </c>
      <c r="M65" s="13">
        <v>111.82</v>
      </c>
      <c r="N65" s="13">
        <v>22</v>
      </c>
      <c r="O65" s="13">
        <v>27.78</v>
      </c>
      <c r="P65" s="13">
        <v>1.66</v>
      </c>
      <c r="Q65" s="13">
        <v>223.34</v>
      </c>
      <c r="R65" s="13">
        <v>20</v>
      </c>
      <c r="S65" s="13">
        <v>4</v>
      </c>
      <c r="T65" s="13">
        <v>61.66</v>
      </c>
    </row>
    <row r="66" spans="1:20" ht="12.75" customHeight="1" x14ac:dyDescent="0.25">
      <c r="A66" s="14" t="s">
        <v>66</v>
      </c>
      <c r="B66" s="15" t="s">
        <v>67</v>
      </c>
      <c r="C66" s="12">
        <v>160</v>
      </c>
      <c r="D66" s="12">
        <v>3.36</v>
      </c>
      <c r="E66" s="12">
        <v>7.04</v>
      </c>
      <c r="F66" s="12">
        <v>17.440000000000001</v>
      </c>
      <c r="G66" s="12">
        <v>147.19999999999999</v>
      </c>
      <c r="H66" s="13">
        <v>0.14399999999999999</v>
      </c>
      <c r="I66" s="13">
        <v>0</v>
      </c>
      <c r="J66" s="13">
        <v>5.44</v>
      </c>
      <c r="K66" s="13">
        <v>4.8000000000000001E-2</v>
      </c>
      <c r="L66" s="13">
        <v>0.16</v>
      </c>
      <c r="M66" s="13">
        <v>91.2</v>
      </c>
      <c r="N66" s="13">
        <v>41.6</v>
      </c>
      <c r="O66" s="13">
        <v>30.4</v>
      </c>
      <c r="P66" s="13">
        <v>1.1200000000000001</v>
      </c>
      <c r="Q66" s="13"/>
      <c r="R66" s="13">
        <v>0</v>
      </c>
      <c r="S66" s="13">
        <v>0</v>
      </c>
      <c r="T66" s="13">
        <v>0</v>
      </c>
    </row>
    <row r="67" spans="1:20" ht="12.75" customHeight="1" x14ac:dyDescent="0.25">
      <c r="A67" s="14" t="s">
        <v>78</v>
      </c>
      <c r="B67" s="11" t="s">
        <v>79</v>
      </c>
      <c r="C67" s="21">
        <v>200</v>
      </c>
      <c r="D67" s="21">
        <v>0.56000000000000005</v>
      </c>
      <c r="E67" s="21">
        <v>0</v>
      </c>
      <c r="F67" s="21">
        <v>27.89</v>
      </c>
      <c r="G67" s="21">
        <v>113.79</v>
      </c>
      <c r="H67" s="11">
        <v>0.03</v>
      </c>
      <c r="I67" s="11">
        <v>0</v>
      </c>
      <c r="J67" s="11">
        <v>1.22</v>
      </c>
      <c r="K67" s="11">
        <v>15</v>
      </c>
      <c r="L67" s="11">
        <v>1.68</v>
      </c>
      <c r="M67" s="11">
        <v>44.53</v>
      </c>
      <c r="N67" s="11">
        <v>49.5</v>
      </c>
      <c r="O67" s="11">
        <v>32.03</v>
      </c>
      <c r="P67" s="11">
        <v>1.02</v>
      </c>
      <c r="Q67" s="11">
        <v>50</v>
      </c>
      <c r="R67" s="11"/>
      <c r="S67" s="11"/>
      <c r="T67" s="11"/>
    </row>
    <row r="68" spans="1:20" ht="12.75" customHeight="1" x14ac:dyDescent="0.25">
      <c r="A68" s="16" t="s">
        <v>36</v>
      </c>
      <c r="B68" s="11" t="s">
        <v>37</v>
      </c>
      <c r="C68" s="12">
        <v>75</v>
      </c>
      <c r="D68" s="12">
        <v>5.7</v>
      </c>
      <c r="E68" s="12">
        <v>0.6</v>
      </c>
      <c r="F68" s="12">
        <v>36.9</v>
      </c>
      <c r="G68" s="12">
        <v>176.25</v>
      </c>
      <c r="H68" s="13">
        <v>7.4999999999999997E-2</v>
      </c>
      <c r="I68" s="13"/>
      <c r="J68" s="13"/>
      <c r="K68" s="13"/>
      <c r="L68" s="13">
        <v>0.82</v>
      </c>
      <c r="M68" s="13">
        <v>15</v>
      </c>
      <c r="N68" s="13">
        <v>48.75</v>
      </c>
      <c r="O68" s="13">
        <v>10.5</v>
      </c>
      <c r="P68" s="13">
        <v>0.82</v>
      </c>
      <c r="Q68" s="13">
        <v>57.67</v>
      </c>
      <c r="R68" s="13">
        <v>2.62</v>
      </c>
      <c r="S68" s="13">
        <v>4.2</v>
      </c>
      <c r="T68" s="13">
        <v>1.31</v>
      </c>
    </row>
    <row r="69" spans="1:20" ht="12.75" customHeight="1" x14ac:dyDescent="0.25">
      <c r="A69" s="7"/>
      <c r="B69" s="11" t="s">
        <v>50</v>
      </c>
      <c r="C69" s="12">
        <f t="shared" ref="C69:T69" si="7">C63+C64+C65+C66+C67+C68</f>
        <v>795</v>
      </c>
      <c r="D69" s="28">
        <f t="shared" si="7"/>
        <v>23.639999999999997</v>
      </c>
      <c r="E69" s="12">
        <f t="shared" si="7"/>
        <v>29.57</v>
      </c>
      <c r="F69" s="12">
        <f t="shared" si="7"/>
        <v>104.41999999999999</v>
      </c>
      <c r="G69" s="12">
        <f t="shared" si="7"/>
        <v>785.3</v>
      </c>
      <c r="H69" s="12">
        <f t="shared" si="7"/>
        <v>0.38300000000000006</v>
      </c>
      <c r="I69" s="12">
        <f t="shared" si="7"/>
        <v>9.6000000000000002E-2</v>
      </c>
      <c r="J69" s="12">
        <f t="shared" si="7"/>
        <v>25.99</v>
      </c>
      <c r="K69" s="12">
        <f t="shared" si="7"/>
        <v>149.46800000000002</v>
      </c>
      <c r="L69" s="12">
        <f t="shared" si="7"/>
        <v>7.38</v>
      </c>
      <c r="M69" s="12">
        <f t="shared" si="7"/>
        <v>329.95000000000005</v>
      </c>
      <c r="N69" s="12">
        <f t="shared" si="7"/>
        <v>203.45</v>
      </c>
      <c r="O69" s="12">
        <f t="shared" si="7"/>
        <v>138.31</v>
      </c>
      <c r="P69" s="12">
        <f t="shared" si="7"/>
        <v>5.620000000000001</v>
      </c>
      <c r="Q69" s="12">
        <f t="shared" si="7"/>
        <v>573.41</v>
      </c>
      <c r="R69" s="12">
        <f t="shared" si="7"/>
        <v>37.619999999999997</v>
      </c>
      <c r="S69" s="12">
        <f t="shared" si="7"/>
        <v>8.42</v>
      </c>
      <c r="T69" s="12">
        <f t="shared" si="7"/>
        <v>83.57</v>
      </c>
    </row>
    <row r="70" spans="1:20" ht="12.75" customHeight="1" x14ac:dyDescent="0.25">
      <c r="A70" s="53" t="s">
        <v>54</v>
      </c>
      <c r="B70" s="53"/>
      <c r="C70" s="53"/>
      <c r="D70" s="53"/>
      <c r="E70" s="53"/>
      <c r="F70" s="53"/>
      <c r="G70" s="5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ht="12.75" customHeight="1" x14ac:dyDescent="0.25">
      <c r="A71" s="14" t="s">
        <v>80</v>
      </c>
      <c r="B71" s="11" t="s">
        <v>81</v>
      </c>
      <c r="C71" s="21">
        <v>200</v>
      </c>
      <c r="D71" s="21">
        <v>0</v>
      </c>
      <c r="E71" s="21">
        <v>0</v>
      </c>
      <c r="F71" s="21">
        <v>22.4</v>
      </c>
      <c r="G71" s="21">
        <v>89.6</v>
      </c>
      <c r="H71" s="13">
        <v>0</v>
      </c>
      <c r="I71" s="13">
        <v>0.01</v>
      </c>
      <c r="J71" s="13">
        <v>2.8</v>
      </c>
      <c r="K71" s="13">
        <v>0</v>
      </c>
      <c r="L71" s="13">
        <v>0</v>
      </c>
      <c r="M71" s="13">
        <v>0</v>
      </c>
      <c r="N71" s="13">
        <v>14.2</v>
      </c>
      <c r="O71" s="13">
        <v>2</v>
      </c>
      <c r="P71" s="13">
        <v>0.4</v>
      </c>
      <c r="Q71" s="13">
        <v>21.4</v>
      </c>
      <c r="R71" s="13">
        <v>0</v>
      </c>
      <c r="S71" s="13">
        <v>0</v>
      </c>
      <c r="T71" s="13">
        <v>0</v>
      </c>
    </row>
    <row r="72" spans="1:20" ht="12.75" customHeight="1" x14ac:dyDescent="0.25">
      <c r="A72" s="29" t="s">
        <v>82</v>
      </c>
      <c r="B72" s="30" t="s">
        <v>83</v>
      </c>
      <c r="C72" s="31">
        <v>100</v>
      </c>
      <c r="D72" s="31">
        <v>5.28</v>
      </c>
      <c r="E72" s="31">
        <v>4.95</v>
      </c>
      <c r="F72" s="31">
        <v>30.07</v>
      </c>
      <c r="G72" s="31">
        <v>190.82</v>
      </c>
      <c r="H72" s="32">
        <v>0.12</v>
      </c>
      <c r="I72" s="32">
        <v>8.4000000000000005E-2</v>
      </c>
      <c r="J72" s="32"/>
      <c r="K72" s="32">
        <v>31.9</v>
      </c>
      <c r="L72" s="32">
        <v>1.17</v>
      </c>
      <c r="M72" s="32">
        <v>63.33</v>
      </c>
      <c r="N72" s="32">
        <v>15</v>
      </c>
      <c r="O72" s="32">
        <v>11.67</v>
      </c>
      <c r="P72" s="32">
        <v>1.5</v>
      </c>
      <c r="Q72" s="32">
        <v>50</v>
      </c>
      <c r="R72" s="32">
        <v>1.41</v>
      </c>
      <c r="S72" s="32">
        <v>4.71</v>
      </c>
      <c r="T72" s="32">
        <v>18.559999999999999</v>
      </c>
    </row>
    <row r="73" spans="1:20" ht="12.75" customHeight="1" x14ac:dyDescent="0.25">
      <c r="A73" s="7"/>
      <c r="B73" s="11" t="s">
        <v>59</v>
      </c>
      <c r="C73" s="12">
        <f>C71+C72</f>
        <v>300</v>
      </c>
      <c r="D73" s="12">
        <f t="shared" ref="D73:T73" si="8">SUM(D71:D72)</f>
        <v>5.28</v>
      </c>
      <c r="E73" s="12">
        <f t="shared" si="8"/>
        <v>4.95</v>
      </c>
      <c r="F73" s="12">
        <f t="shared" si="8"/>
        <v>52.47</v>
      </c>
      <c r="G73" s="12">
        <f t="shared" si="8"/>
        <v>280.41999999999996</v>
      </c>
      <c r="H73" s="12">
        <f t="shared" si="8"/>
        <v>0.12</v>
      </c>
      <c r="I73" s="12">
        <f t="shared" si="8"/>
        <v>9.4E-2</v>
      </c>
      <c r="J73" s="12">
        <f t="shared" si="8"/>
        <v>2.8</v>
      </c>
      <c r="K73" s="12">
        <f t="shared" si="8"/>
        <v>31.9</v>
      </c>
      <c r="L73" s="12">
        <f t="shared" si="8"/>
        <v>1.17</v>
      </c>
      <c r="M73" s="12">
        <f t="shared" si="8"/>
        <v>63.33</v>
      </c>
      <c r="N73" s="12">
        <f t="shared" si="8"/>
        <v>29.2</v>
      </c>
      <c r="O73" s="12">
        <f t="shared" si="8"/>
        <v>13.67</v>
      </c>
      <c r="P73" s="12">
        <f t="shared" si="8"/>
        <v>1.9</v>
      </c>
      <c r="Q73" s="12">
        <f t="shared" si="8"/>
        <v>71.400000000000006</v>
      </c>
      <c r="R73" s="12">
        <f t="shared" si="8"/>
        <v>1.41</v>
      </c>
      <c r="S73" s="12">
        <f t="shared" si="8"/>
        <v>4.71</v>
      </c>
      <c r="T73" s="12">
        <f t="shared" si="8"/>
        <v>18.559999999999999</v>
      </c>
    </row>
    <row r="74" spans="1:20" ht="12.75" customHeight="1" x14ac:dyDescent="0.25">
      <c r="A74" s="7"/>
      <c r="B74" s="11" t="s">
        <v>60</v>
      </c>
      <c r="C74" s="12">
        <f t="shared" ref="C74:T74" si="9">C52+C61+C73</f>
        <v>1590</v>
      </c>
      <c r="D74" s="12">
        <f t="shared" si="9"/>
        <v>45.760000000000005</v>
      </c>
      <c r="E74" s="12">
        <f t="shared" si="9"/>
        <v>51.644000000000005</v>
      </c>
      <c r="F74" s="12">
        <f t="shared" si="9"/>
        <v>236.25</v>
      </c>
      <c r="G74" s="12">
        <f t="shared" si="9"/>
        <v>1607.54</v>
      </c>
      <c r="H74" s="12">
        <f t="shared" si="9"/>
        <v>0.879</v>
      </c>
      <c r="I74" s="12">
        <f t="shared" si="9"/>
        <v>0.36299999999999999</v>
      </c>
      <c r="J74" s="12">
        <f t="shared" si="9"/>
        <v>28.88</v>
      </c>
      <c r="K74" s="12">
        <f t="shared" si="9"/>
        <v>196.14200000000002</v>
      </c>
      <c r="L74" s="12">
        <f t="shared" si="9"/>
        <v>9.879999999999999</v>
      </c>
      <c r="M74" s="12">
        <f t="shared" si="9"/>
        <v>747.67</v>
      </c>
      <c r="N74" s="12">
        <f t="shared" si="9"/>
        <v>352.96999999999997</v>
      </c>
      <c r="O74" s="12">
        <f t="shared" si="9"/>
        <v>316.86</v>
      </c>
      <c r="P74" s="12">
        <f t="shared" si="9"/>
        <v>15.147000000000002</v>
      </c>
      <c r="Q74" s="12">
        <f t="shared" si="9"/>
        <v>960.81000000000006</v>
      </c>
      <c r="R74" s="12">
        <f t="shared" si="9"/>
        <v>59.620000000000005</v>
      </c>
      <c r="S74" s="12">
        <f t="shared" si="9"/>
        <v>19.690000000000001</v>
      </c>
      <c r="T74" s="12">
        <f t="shared" si="9"/>
        <v>115.91</v>
      </c>
    </row>
    <row r="75" spans="1:20" ht="12.75" customHeight="1" x14ac:dyDescent="0.25">
      <c r="A75" s="7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7" spans="1:20" ht="11.45" customHeight="1" x14ac:dyDescent="0.25">
      <c r="A77" s="56" t="s">
        <v>1</v>
      </c>
      <c r="B77" s="56"/>
      <c r="C77" s="56"/>
      <c r="D77" s="56"/>
      <c r="E77" s="56"/>
      <c r="F77" s="56"/>
      <c r="G77" s="56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ht="11.45" customHeight="1" x14ac:dyDescent="0.25">
      <c r="A78" s="56" t="s">
        <v>2</v>
      </c>
      <c r="B78" s="56"/>
      <c r="C78" s="56"/>
      <c r="D78" s="56"/>
      <c r="E78" s="56"/>
      <c r="F78" s="56"/>
      <c r="G78" s="56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ht="11.45" customHeight="1" x14ac:dyDescent="0.25">
      <c r="A79" s="56" t="s">
        <v>3</v>
      </c>
      <c r="B79" s="56"/>
      <c r="C79" s="56"/>
      <c r="D79" s="56"/>
      <c r="E79" s="56"/>
      <c r="F79" s="56"/>
      <c r="G79" s="56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</row>
    <row r="80" spans="1:20" ht="11.45" customHeight="1" x14ac:dyDescent="0.25">
      <c r="A80" s="56" t="s">
        <v>84</v>
      </c>
      <c r="B80" s="56"/>
      <c r="C80" s="56"/>
      <c r="D80" s="56"/>
      <c r="E80" s="56"/>
      <c r="F80" s="56"/>
      <c r="G80" s="56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1:20" ht="11.45" customHeight="1" x14ac:dyDescent="0.25">
      <c r="A81" s="59" t="s">
        <v>85</v>
      </c>
      <c r="B81" s="59"/>
      <c r="C81" s="59"/>
      <c r="D81" s="59"/>
      <c r="E81" s="59"/>
      <c r="F81" s="59"/>
      <c r="G81" s="59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1:20" ht="11.45" customHeight="1" x14ac:dyDescent="0.25">
      <c r="A82" s="54" t="s">
        <v>6</v>
      </c>
      <c r="B82" s="54" t="s">
        <v>7</v>
      </c>
      <c r="C82" s="55" t="s">
        <v>8</v>
      </c>
      <c r="D82" s="56" t="s">
        <v>9</v>
      </c>
      <c r="E82" s="56"/>
      <c r="F82" s="56"/>
      <c r="G82" s="55" t="s">
        <v>10</v>
      </c>
      <c r="H82" s="57" t="s">
        <v>11</v>
      </c>
      <c r="I82" s="57"/>
      <c r="J82" s="57"/>
      <c r="K82" s="57"/>
      <c r="L82" s="57"/>
      <c r="M82" s="57" t="s">
        <v>12</v>
      </c>
      <c r="N82" s="57"/>
      <c r="O82" s="57"/>
      <c r="P82" s="57"/>
      <c r="Q82" s="24"/>
      <c r="R82" s="24"/>
      <c r="S82" s="24"/>
      <c r="T82" s="24"/>
    </row>
    <row r="83" spans="1:20" ht="11.45" customHeight="1" x14ac:dyDescent="0.25">
      <c r="A83" s="54"/>
      <c r="B83" s="54"/>
      <c r="C83" s="54"/>
      <c r="D83" s="6" t="s">
        <v>13</v>
      </c>
      <c r="E83" s="6" t="s">
        <v>14</v>
      </c>
      <c r="F83" s="6" t="s">
        <v>15</v>
      </c>
      <c r="G83" s="55"/>
      <c r="H83" s="25" t="s">
        <v>16</v>
      </c>
      <c r="I83" s="25" t="s">
        <v>17</v>
      </c>
      <c r="J83" s="25" t="s">
        <v>18</v>
      </c>
      <c r="K83" s="25" t="s">
        <v>19</v>
      </c>
      <c r="L83" s="25" t="s">
        <v>20</v>
      </c>
      <c r="M83" s="25" t="s">
        <v>21</v>
      </c>
      <c r="N83" s="25" t="s">
        <v>22</v>
      </c>
      <c r="O83" s="25" t="s">
        <v>23</v>
      </c>
      <c r="P83" s="25" t="s">
        <v>24</v>
      </c>
      <c r="Q83" s="25" t="s">
        <v>25</v>
      </c>
      <c r="R83" s="25" t="s">
        <v>26</v>
      </c>
      <c r="S83" s="25" t="s">
        <v>27</v>
      </c>
      <c r="T83" s="25" t="s">
        <v>28</v>
      </c>
    </row>
    <row r="84" spans="1:20" ht="11.45" customHeight="1" x14ac:dyDescent="0.25">
      <c r="A84" s="6">
        <v>1</v>
      </c>
      <c r="B84" s="6">
        <v>2</v>
      </c>
      <c r="C84" s="6">
        <v>3</v>
      </c>
      <c r="D84" s="6">
        <v>4</v>
      </c>
      <c r="E84" s="6">
        <v>5</v>
      </c>
      <c r="F84" s="6">
        <v>6</v>
      </c>
      <c r="G84" s="6">
        <v>7</v>
      </c>
      <c r="H84" s="25">
        <v>8</v>
      </c>
      <c r="I84" s="25">
        <v>9</v>
      </c>
      <c r="J84" s="25">
        <v>10</v>
      </c>
      <c r="K84" s="25">
        <v>11</v>
      </c>
      <c r="L84" s="25">
        <v>12</v>
      </c>
      <c r="M84" s="25">
        <v>13</v>
      </c>
      <c r="N84" s="25">
        <v>14</v>
      </c>
      <c r="O84" s="25">
        <v>15</v>
      </c>
      <c r="P84" s="25">
        <v>16</v>
      </c>
      <c r="Q84" s="25">
        <v>17</v>
      </c>
      <c r="R84" s="25">
        <v>18</v>
      </c>
      <c r="S84" s="25">
        <v>19</v>
      </c>
      <c r="T84" s="25">
        <v>20</v>
      </c>
    </row>
    <row r="85" spans="1:20" ht="11.45" customHeight="1" x14ac:dyDescent="0.25">
      <c r="A85" s="53" t="s">
        <v>29</v>
      </c>
      <c r="B85" s="53"/>
      <c r="C85" s="53"/>
      <c r="D85" s="53"/>
      <c r="E85" s="53"/>
      <c r="F85" s="53"/>
      <c r="G85" s="5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1:20" ht="11.85" customHeight="1" x14ac:dyDescent="0.25">
      <c r="A86" s="33" t="s">
        <v>86</v>
      </c>
      <c r="B86" s="11" t="s">
        <v>87</v>
      </c>
      <c r="C86" s="12">
        <v>70</v>
      </c>
      <c r="D86" s="11">
        <v>0.98</v>
      </c>
      <c r="E86" s="11">
        <v>3.54</v>
      </c>
      <c r="F86" s="11">
        <v>6.03</v>
      </c>
      <c r="G86" s="11">
        <v>60.1</v>
      </c>
      <c r="H86" s="13">
        <v>2.8000000000000001E-2</v>
      </c>
      <c r="I86" s="13"/>
      <c r="J86" s="13">
        <v>19.46</v>
      </c>
      <c r="K86" s="13"/>
      <c r="L86" s="13">
        <v>3.16</v>
      </c>
      <c r="M86" s="13">
        <v>17.920000000000002</v>
      </c>
      <c r="N86" s="13">
        <v>30.8</v>
      </c>
      <c r="O86" s="13">
        <v>11.9</v>
      </c>
      <c r="P86" s="13">
        <v>0.42</v>
      </c>
      <c r="Q86" s="13"/>
      <c r="R86" s="13"/>
      <c r="S86" s="13"/>
      <c r="T86" s="13"/>
    </row>
    <row r="87" spans="1:20" ht="11.85" customHeight="1" x14ac:dyDescent="0.25">
      <c r="A87" s="13" t="s">
        <v>88</v>
      </c>
      <c r="B87" s="13" t="s">
        <v>89</v>
      </c>
      <c r="C87" s="13">
        <v>180</v>
      </c>
      <c r="D87" s="13">
        <v>12.24</v>
      </c>
      <c r="E87" s="13">
        <v>12.87</v>
      </c>
      <c r="F87" s="13">
        <v>35.64</v>
      </c>
      <c r="G87" s="13">
        <v>315</v>
      </c>
      <c r="H87" s="13">
        <v>0.08</v>
      </c>
      <c r="I87" s="13">
        <v>0.11</v>
      </c>
      <c r="J87" s="13">
        <v>1.08</v>
      </c>
      <c r="K87" s="13">
        <v>0.3</v>
      </c>
      <c r="L87" s="13">
        <v>0.68</v>
      </c>
      <c r="M87" s="13">
        <v>207.15</v>
      </c>
      <c r="N87" s="13">
        <v>19.260000000000002</v>
      </c>
      <c r="O87" s="13">
        <v>42.7</v>
      </c>
      <c r="P87" s="13">
        <v>2.78</v>
      </c>
      <c r="Q87" s="13">
        <v>242.4</v>
      </c>
      <c r="R87" s="13">
        <v>34.79</v>
      </c>
      <c r="S87" s="13">
        <v>6.62</v>
      </c>
      <c r="T87" s="13">
        <v>74.400000000000006</v>
      </c>
    </row>
    <row r="88" spans="1:20" ht="11.85" customHeight="1" x14ac:dyDescent="0.25">
      <c r="A88" s="14" t="s">
        <v>90</v>
      </c>
      <c r="B88" s="11" t="s">
        <v>91</v>
      </c>
      <c r="C88" s="21">
        <v>200</v>
      </c>
      <c r="D88" s="21">
        <v>0.14000000000000001</v>
      </c>
      <c r="E88" s="21">
        <v>0.04</v>
      </c>
      <c r="F88" s="21">
        <v>16.079999999999998</v>
      </c>
      <c r="G88" s="21">
        <v>64.8</v>
      </c>
      <c r="H88" s="13"/>
      <c r="I88" s="13"/>
      <c r="J88" s="13">
        <v>0.48</v>
      </c>
      <c r="K88" s="13">
        <v>0.36</v>
      </c>
      <c r="L88" s="13"/>
      <c r="M88" s="13">
        <v>4.2</v>
      </c>
      <c r="N88" s="13">
        <v>12.6</v>
      </c>
      <c r="O88" s="13">
        <v>2</v>
      </c>
      <c r="P88" s="13">
        <v>0.5</v>
      </c>
      <c r="Q88" s="13">
        <v>48.6</v>
      </c>
      <c r="R88" s="13">
        <v>0.2</v>
      </c>
      <c r="S88" s="13">
        <v>0</v>
      </c>
      <c r="T88" s="13">
        <v>0</v>
      </c>
    </row>
    <row r="89" spans="1:20" ht="11.85" customHeight="1" x14ac:dyDescent="0.25">
      <c r="A89" s="16" t="s">
        <v>36</v>
      </c>
      <c r="B89" s="11" t="s">
        <v>37</v>
      </c>
      <c r="C89" s="12">
        <v>50</v>
      </c>
      <c r="D89" s="12">
        <v>3.8</v>
      </c>
      <c r="E89" s="12">
        <v>0.4</v>
      </c>
      <c r="F89" s="12">
        <v>24.6</v>
      </c>
      <c r="G89" s="12">
        <v>117.5</v>
      </c>
      <c r="H89" s="13">
        <v>0.06</v>
      </c>
      <c r="I89" s="13"/>
      <c r="J89" s="13"/>
      <c r="K89" s="13"/>
      <c r="L89" s="13">
        <v>0.55000000000000004</v>
      </c>
      <c r="M89" s="13">
        <v>32.5</v>
      </c>
      <c r="N89" s="13">
        <v>10</v>
      </c>
      <c r="O89" s="13">
        <v>7</v>
      </c>
      <c r="P89" s="13">
        <v>0.55000000000000004</v>
      </c>
      <c r="Q89" s="13">
        <v>38.450000000000003</v>
      </c>
      <c r="R89" s="13">
        <v>1.75</v>
      </c>
      <c r="S89" s="13">
        <v>2.8</v>
      </c>
      <c r="T89" s="13">
        <v>0.88</v>
      </c>
    </row>
    <row r="90" spans="1:20" ht="11.85" customHeight="1" x14ac:dyDescent="0.25">
      <c r="A90" s="7"/>
      <c r="B90" s="11" t="s">
        <v>38</v>
      </c>
      <c r="C90" s="12">
        <f t="shared" ref="C90:T90" si="10">C86+C87+C88+C89</f>
        <v>500</v>
      </c>
      <c r="D90" s="12">
        <f t="shared" si="10"/>
        <v>17.16</v>
      </c>
      <c r="E90" s="12">
        <f t="shared" si="10"/>
        <v>16.849999999999998</v>
      </c>
      <c r="F90" s="12">
        <f t="shared" si="10"/>
        <v>82.35</v>
      </c>
      <c r="G90" s="12">
        <f t="shared" si="10"/>
        <v>557.40000000000009</v>
      </c>
      <c r="H90" s="12">
        <f t="shared" si="10"/>
        <v>0.16799999999999998</v>
      </c>
      <c r="I90" s="12">
        <f t="shared" si="10"/>
        <v>0.11</v>
      </c>
      <c r="J90" s="12">
        <f t="shared" si="10"/>
        <v>21.02</v>
      </c>
      <c r="K90" s="12">
        <f t="shared" si="10"/>
        <v>0.65999999999999992</v>
      </c>
      <c r="L90" s="12">
        <f t="shared" si="10"/>
        <v>4.3900000000000006</v>
      </c>
      <c r="M90" s="12">
        <f t="shared" si="10"/>
        <v>261.77</v>
      </c>
      <c r="N90" s="12">
        <f t="shared" si="10"/>
        <v>72.66</v>
      </c>
      <c r="O90" s="12">
        <f t="shared" si="10"/>
        <v>63.6</v>
      </c>
      <c r="P90" s="12">
        <f t="shared" si="10"/>
        <v>4.25</v>
      </c>
      <c r="Q90" s="12">
        <f t="shared" si="10"/>
        <v>329.45</v>
      </c>
      <c r="R90" s="12">
        <f t="shared" si="10"/>
        <v>36.74</v>
      </c>
      <c r="S90" s="12">
        <f t="shared" si="10"/>
        <v>9.42</v>
      </c>
      <c r="T90" s="12">
        <f t="shared" si="10"/>
        <v>75.28</v>
      </c>
    </row>
    <row r="91" spans="1:20" ht="11.85" customHeight="1" x14ac:dyDescent="0.25">
      <c r="A91" s="53" t="s">
        <v>39</v>
      </c>
      <c r="B91" s="53"/>
      <c r="C91" s="53"/>
      <c r="D91" s="53"/>
      <c r="E91" s="53"/>
      <c r="F91" s="53"/>
      <c r="G91" s="5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ht="11.85" customHeight="1" x14ac:dyDescent="0.25">
      <c r="A92" s="34" t="s">
        <v>92</v>
      </c>
      <c r="B92" s="34" t="s">
        <v>93</v>
      </c>
      <c r="C92" s="34">
        <v>60</v>
      </c>
      <c r="D92" s="34">
        <v>2.86</v>
      </c>
      <c r="E92" s="34">
        <v>6.84</v>
      </c>
      <c r="F92" s="34">
        <v>5.88</v>
      </c>
      <c r="G92" s="34">
        <v>92.4</v>
      </c>
      <c r="H92" s="34">
        <v>2.4E-2</v>
      </c>
      <c r="I92" s="34"/>
      <c r="J92" s="34">
        <v>9.23</v>
      </c>
      <c r="K92" s="34">
        <v>0</v>
      </c>
      <c r="L92" s="34">
        <v>2.76</v>
      </c>
      <c r="M92" s="34">
        <v>24</v>
      </c>
      <c r="N92" s="34">
        <v>7.8</v>
      </c>
      <c r="O92" s="34">
        <v>11</v>
      </c>
      <c r="P92" s="34">
        <v>0.53</v>
      </c>
      <c r="Q92" s="34"/>
      <c r="R92" s="34"/>
      <c r="S92" s="34"/>
      <c r="T92" s="34"/>
    </row>
    <row r="93" spans="1:20" ht="11.85" customHeight="1" x14ac:dyDescent="0.25">
      <c r="A93" s="18" t="s">
        <v>94</v>
      </c>
      <c r="B93" s="19" t="s">
        <v>95</v>
      </c>
      <c r="C93" s="20">
        <v>200</v>
      </c>
      <c r="D93" s="20">
        <v>2.04</v>
      </c>
      <c r="E93" s="20">
        <v>4.46</v>
      </c>
      <c r="F93" s="20">
        <v>11.12</v>
      </c>
      <c r="G93" s="20">
        <v>88.8</v>
      </c>
      <c r="H93" s="13">
        <v>2.5999999999999999E-2</v>
      </c>
      <c r="I93" s="13"/>
      <c r="J93" s="13">
        <v>0.3</v>
      </c>
      <c r="K93" s="13">
        <v>0.01</v>
      </c>
      <c r="L93" s="13">
        <v>2</v>
      </c>
      <c r="M93" s="13">
        <v>23.8</v>
      </c>
      <c r="N93" s="13">
        <v>7.2</v>
      </c>
      <c r="O93" s="13">
        <v>3.6</v>
      </c>
      <c r="P93" s="13">
        <v>0.32</v>
      </c>
      <c r="Q93" s="13"/>
      <c r="R93" s="13"/>
      <c r="S93" s="13"/>
      <c r="T93" s="13"/>
    </row>
    <row r="94" spans="1:20" ht="11.85" customHeight="1" x14ac:dyDescent="0.25">
      <c r="A94" s="34" t="s">
        <v>96</v>
      </c>
      <c r="B94" s="34" t="s">
        <v>97</v>
      </c>
      <c r="C94" s="34">
        <v>90</v>
      </c>
      <c r="D94" s="34">
        <v>14.2</v>
      </c>
      <c r="E94" s="34">
        <v>8.39</v>
      </c>
      <c r="F94" s="34">
        <v>11.3</v>
      </c>
      <c r="G94" s="34">
        <v>177.52</v>
      </c>
      <c r="H94" s="34">
        <v>0.09</v>
      </c>
      <c r="I94" s="34">
        <v>0.09</v>
      </c>
      <c r="J94" s="34">
        <v>8.1000000000000003E-2</v>
      </c>
      <c r="K94" s="34">
        <v>13.6</v>
      </c>
      <c r="L94" s="34">
        <v>0.36</v>
      </c>
      <c r="M94" s="34">
        <v>84.87</v>
      </c>
      <c r="N94" s="34">
        <v>33.39</v>
      </c>
      <c r="O94" s="34">
        <v>16.71</v>
      </c>
      <c r="P94" s="34">
        <v>1.03</v>
      </c>
      <c r="Q94" s="34">
        <v>180</v>
      </c>
      <c r="R94" s="34">
        <v>13.2</v>
      </c>
      <c r="S94" s="34">
        <v>13.9</v>
      </c>
      <c r="T94" s="34">
        <v>91.49</v>
      </c>
    </row>
    <row r="95" spans="1:20" ht="11.85" customHeight="1" x14ac:dyDescent="0.25">
      <c r="A95" s="29" t="s">
        <v>76</v>
      </c>
      <c r="B95" s="35" t="s">
        <v>98</v>
      </c>
      <c r="C95" s="36">
        <v>150</v>
      </c>
      <c r="D95" s="36">
        <v>4.5</v>
      </c>
      <c r="E95" s="36">
        <v>6.15</v>
      </c>
      <c r="F95" s="36">
        <v>24.9</v>
      </c>
      <c r="G95" s="36">
        <v>178.5</v>
      </c>
      <c r="H95" s="32">
        <v>0.114</v>
      </c>
      <c r="I95" s="32">
        <v>3.5000000000000003E-2</v>
      </c>
      <c r="J95" s="32">
        <v>4.5</v>
      </c>
      <c r="K95" s="32">
        <v>14.16</v>
      </c>
      <c r="L95" s="32">
        <v>4.0999999999999996</v>
      </c>
      <c r="M95" s="32">
        <v>159.38</v>
      </c>
      <c r="N95" s="32">
        <v>47.59</v>
      </c>
      <c r="O95" s="32">
        <v>25.1</v>
      </c>
      <c r="P95" s="32">
        <v>1.05</v>
      </c>
      <c r="Q95" s="32">
        <v>7.09</v>
      </c>
      <c r="R95" s="32">
        <v>30</v>
      </c>
      <c r="S95" s="32">
        <v>23.34</v>
      </c>
      <c r="T95" s="32">
        <v>0.21</v>
      </c>
    </row>
    <row r="96" spans="1:20" ht="11.85" customHeight="1" x14ac:dyDescent="0.25">
      <c r="A96" s="14" t="s">
        <v>99</v>
      </c>
      <c r="B96" s="15" t="s">
        <v>100</v>
      </c>
      <c r="C96" s="12">
        <v>180</v>
      </c>
      <c r="D96" s="12">
        <v>0.3</v>
      </c>
      <c r="E96" s="12">
        <v>0</v>
      </c>
      <c r="F96" s="12">
        <v>20.399999999999999</v>
      </c>
      <c r="G96" s="12">
        <v>82.78</v>
      </c>
      <c r="H96" s="13">
        <v>1.7999999999999999E-2</v>
      </c>
      <c r="I96" s="13">
        <v>2.7E-2</v>
      </c>
      <c r="J96" s="13">
        <v>5.04</v>
      </c>
      <c r="K96" s="13">
        <v>63</v>
      </c>
      <c r="L96" s="13">
        <v>9.9000000000000005E-2</v>
      </c>
      <c r="M96" s="13">
        <v>5.54</v>
      </c>
      <c r="N96" s="13">
        <v>25.2</v>
      </c>
      <c r="O96" s="13">
        <v>1.1499999999999999</v>
      </c>
      <c r="P96" s="13">
        <v>256.5</v>
      </c>
      <c r="Q96" s="13">
        <v>256.5</v>
      </c>
      <c r="R96" s="13"/>
      <c r="S96" s="13"/>
      <c r="T96" s="13"/>
    </row>
    <row r="97" spans="1:20" ht="11.85" customHeight="1" x14ac:dyDescent="0.25">
      <c r="A97" s="16" t="s">
        <v>36</v>
      </c>
      <c r="B97" s="11" t="s">
        <v>37</v>
      </c>
      <c r="C97" s="12">
        <v>40</v>
      </c>
      <c r="D97" s="12">
        <v>3.04</v>
      </c>
      <c r="E97" s="12">
        <v>0.32</v>
      </c>
      <c r="F97" s="12">
        <v>19.68</v>
      </c>
      <c r="G97" s="12">
        <v>94</v>
      </c>
      <c r="H97" s="13">
        <v>0.04</v>
      </c>
      <c r="I97" s="13"/>
      <c r="J97" s="13"/>
      <c r="K97" s="13"/>
      <c r="L97" s="13">
        <v>0.44</v>
      </c>
      <c r="M97" s="13">
        <v>8</v>
      </c>
      <c r="N97" s="13">
        <v>26</v>
      </c>
      <c r="O97" s="13">
        <v>5.6</v>
      </c>
      <c r="P97" s="13">
        <v>0.46</v>
      </c>
      <c r="Q97" s="13">
        <v>30.75</v>
      </c>
      <c r="R97" s="13">
        <v>1.36</v>
      </c>
      <c r="S97" s="13">
        <v>2.2400000000000002</v>
      </c>
      <c r="T97" s="13">
        <v>0.7</v>
      </c>
    </row>
    <row r="98" spans="1:20" ht="11.85" customHeight="1" x14ac:dyDescent="0.25">
      <c r="A98" s="16" t="s">
        <v>48</v>
      </c>
      <c r="B98" s="11" t="s">
        <v>49</v>
      </c>
      <c r="C98" s="12">
        <v>35</v>
      </c>
      <c r="D98" s="12">
        <v>2.31</v>
      </c>
      <c r="E98" s="12">
        <v>0.42</v>
      </c>
      <c r="F98" s="12">
        <v>11.9</v>
      </c>
      <c r="G98" s="12">
        <v>63.35</v>
      </c>
      <c r="H98" s="13">
        <v>0.06</v>
      </c>
      <c r="I98" s="13">
        <v>0.03</v>
      </c>
      <c r="J98" s="13"/>
      <c r="K98" s="13"/>
      <c r="L98" s="13"/>
      <c r="M98" s="13">
        <v>55.3</v>
      </c>
      <c r="N98" s="13">
        <v>12.25</v>
      </c>
      <c r="O98" s="13">
        <v>16.45</v>
      </c>
      <c r="P98" s="13">
        <v>1.37</v>
      </c>
      <c r="Q98" s="13">
        <v>85.4</v>
      </c>
      <c r="R98" s="13">
        <v>1.1200000000000001</v>
      </c>
      <c r="S98" s="13">
        <v>1.93</v>
      </c>
      <c r="T98" s="13">
        <v>8.4</v>
      </c>
    </row>
    <row r="99" spans="1:20" ht="11.85" customHeight="1" x14ac:dyDescent="0.25">
      <c r="A99" s="7"/>
      <c r="B99" s="11" t="s">
        <v>50</v>
      </c>
      <c r="C99" s="12">
        <f t="shared" ref="C99:T99" si="11">C92+C93+C94+C95+C96+C97+C98</f>
        <v>755</v>
      </c>
      <c r="D99" s="12">
        <f t="shared" si="11"/>
        <v>29.25</v>
      </c>
      <c r="E99" s="12">
        <f t="shared" si="11"/>
        <v>26.580000000000005</v>
      </c>
      <c r="F99" s="12">
        <f t="shared" si="11"/>
        <v>105.18</v>
      </c>
      <c r="G99" s="12">
        <f t="shared" si="11"/>
        <v>777.35</v>
      </c>
      <c r="H99" s="12">
        <f t="shared" si="11"/>
        <v>0.372</v>
      </c>
      <c r="I99" s="12">
        <f t="shared" si="11"/>
        <v>0.182</v>
      </c>
      <c r="J99" s="12">
        <f t="shared" si="11"/>
        <v>19.151</v>
      </c>
      <c r="K99" s="12">
        <f t="shared" si="11"/>
        <v>90.77</v>
      </c>
      <c r="L99" s="12">
        <f t="shared" si="11"/>
        <v>9.7589999999999986</v>
      </c>
      <c r="M99" s="12">
        <f t="shared" si="11"/>
        <v>360.89000000000004</v>
      </c>
      <c r="N99" s="12">
        <f t="shared" si="11"/>
        <v>159.43</v>
      </c>
      <c r="O99" s="12">
        <f t="shared" si="11"/>
        <v>79.61</v>
      </c>
      <c r="P99" s="12">
        <f t="shared" si="11"/>
        <v>261.26</v>
      </c>
      <c r="Q99" s="12">
        <f t="shared" si="11"/>
        <v>559.74</v>
      </c>
      <c r="R99" s="12">
        <f t="shared" si="11"/>
        <v>45.68</v>
      </c>
      <c r="S99" s="12">
        <f t="shared" si="11"/>
        <v>41.410000000000004</v>
      </c>
      <c r="T99" s="12">
        <f t="shared" si="11"/>
        <v>100.8</v>
      </c>
    </row>
    <row r="100" spans="1:20" ht="11.85" customHeight="1" x14ac:dyDescent="0.25">
      <c r="A100" s="53" t="s">
        <v>51</v>
      </c>
      <c r="B100" s="53"/>
      <c r="C100" s="53"/>
      <c r="D100" s="53"/>
      <c r="E100" s="53"/>
      <c r="F100" s="53"/>
      <c r="G100" s="5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ht="11.85" customHeight="1" x14ac:dyDescent="0.25">
      <c r="A101" s="33" t="s">
        <v>86</v>
      </c>
      <c r="B101" s="11" t="s">
        <v>87</v>
      </c>
      <c r="C101" s="12">
        <v>60</v>
      </c>
      <c r="D101" s="11">
        <v>0.84</v>
      </c>
      <c r="E101" s="11">
        <v>3.04</v>
      </c>
      <c r="F101" s="11">
        <v>5.17</v>
      </c>
      <c r="G101" s="11">
        <v>51.52</v>
      </c>
      <c r="H101" s="13">
        <v>2.8000000000000001E-2</v>
      </c>
      <c r="I101" s="13"/>
      <c r="J101" s="13">
        <v>19.46</v>
      </c>
      <c r="K101" s="13"/>
      <c r="L101" s="13">
        <v>3.16</v>
      </c>
      <c r="M101" s="13">
        <v>17.920000000000002</v>
      </c>
      <c r="N101" s="13">
        <v>30.8</v>
      </c>
      <c r="O101" s="13">
        <v>11.9</v>
      </c>
      <c r="P101" s="13">
        <v>0.42</v>
      </c>
      <c r="Q101" s="13"/>
      <c r="R101" s="13"/>
      <c r="S101" s="13"/>
      <c r="T101" s="13"/>
    </row>
    <row r="102" spans="1:20" ht="11.85" customHeight="1" x14ac:dyDescent="0.25">
      <c r="A102" s="18" t="s">
        <v>94</v>
      </c>
      <c r="B102" s="19" t="s">
        <v>95</v>
      </c>
      <c r="C102" s="20">
        <v>250</v>
      </c>
      <c r="D102" s="20">
        <v>2.5499999999999998</v>
      </c>
      <c r="E102" s="20">
        <v>5.57</v>
      </c>
      <c r="F102" s="20">
        <v>13.9</v>
      </c>
      <c r="G102" s="20">
        <v>111</v>
      </c>
      <c r="H102" s="13">
        <v>3.3000000000000002E-2</v>
      </c>
      <c r="I102" s="13"/>
      <c r="J102" s="13">
        <v>0.37</v>
      </c>
      <c r="K102" s="13">
        <v>1.2999999999999999E-2</v>
      </c>
      <c r="L102" s="13">
        <v>2.5</v>
      </c>
      <c r="M102" s="13">
        <v>29.75</v>
      </c>
      <c r="N102" s="13">
        <v>9</v>
      </c>
      <c r="O102" s="13">
        <v>4.5</v>
      </c>
      <c r="P102" s="13">
        <v>0.4</v>
      </c>
      <c r="Q102" s="13"/>
      <c r="R102" s="13"/>
      <c r="S102" s="13"/>
      <c r="T102" s="13"/>
    </row>
    <row r="103" spans="1:20" ht="11.85" customHeight="1" x14ac:dyDescent="0.25">
      <c r="A103" s="13" t="s">
        <v>88</v>
      </c>
      <c r="B103" s="13" t="s">
        <v>89</v>
      </c>
      <c r="C103" s="13">
        <v>200</v>
      </c>
      <c r="D103" s="13">
        <v>13.6</v>
      </c>
      <c r="E103" s="13">
        <v>14.3</v>
      </c>
      <c r="F103" s="13">
        <v>39.6</v>
      </c>
      <c r="G103" s="13">
        <v>350</v>
      </c>
      <c r="H103" s="13">
        <v>8.8999999999999996E-2</v>
      </c>
      <c r="I103" s="13">
        <v>0.122</v>
      </c>
      <c r="J103" s="13">
        <v>1.2</v>
      </c>
      <c r="K103" s="13">
        <v>0.33</v>
      </c>
      <c r="L103" s="13">
        <v>0.75</v>
      </c>
      <c r="M103" s="13">
        <v>230.16</v>
      </c>
      <c r="N103" s="13">
        <v>21.4</v>
      </c>
      <c r="O103" s="13">
        <v>47.46</v>
      </c>
      <c r="P103" s="13">
        <v>3.1</v>
      </c>
      <c r="Q103" s="13">
        <v>269.33999999999997</v>
      </c>
      <c r="R103" s="13">
        <v>38.659999999999997</v>
      </c>
      <c r="S103" s="13">
        <v>7.36</v>
      </c>
      <c r="T103" s="13">
        <v>82.66</v>
      </c>
    </row>
    <row r="104" spans="1:20" ht="11.85" customHeight="1" x14ac:dyDescent="0.25">
      <c r="A104" s="14" t="s">
        <v>101</v>
      </c>
      <c r="B104" s="11" t="s">
        <v>102</v>
      </c>
      <c r="C104" s="21">
        <v>200</v>
      </c>
      <c r="D104" s="21">
        <v>2.0099999999999998</v>
      </c>
      <c r="E104" s="21">
        <v>2.39</v>
      </c>
      <c r="F104" s="21">
        <v>25.65</v>
      </c>
      <c r="G104" s="21">
        <v>131.87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</row>
    <row r="105" spans="1:20" ht="11.85" customHeight="1" x14ac:dyDescent="0.25">
      <c r="A105" s="16" t="s">
        <v>36</v>
      </c>
      <c r="B105" s="11" t="s">
        <v>37</v>
      </c>
      <c r="C105" s="12">
        <v>40</v>
      </c>
      <c r="D105" s="12">
        <v>3.04</v>
      </c>
      <c r="E105" s="12">
        <v>0.32</v>
      </c>
      <c r="F105" s="12">
        <v>19.68</v>
      </c>
      <c r="G105" s="12">
        <v>94</v>
      </c>
      <c r="H105" s="13">
        <v>0.04</v>
      </c>
      <c r="I105" s="13"/>
      <c r="J105" s="13"/>
      <c r="K105" s="13"/>
      <c r="L105" s="13">
        <v>0.44</v>
      </c>
      <c r="M105" s="13">
        <v>8</v>
      </c>
      <c r="N105" s="13">
        <v>26</v>
      </c>
      <c r="O105" s="13">
        <v>5.6</v>
      </c>
      <c r="P105" s="13">
        <v>0.46</v>
      </c>
      <c r="Q105" s="13">
        <v>30.75</v>
      </c>
      <c r="R105" s="13">
        <v>1.36</v>
      </c>
      <c r="S105" s="13">
        <v>2.2400000000000002</v>
      </c>
      <c r="T105" s="13">
        <v>0.7</v>
      </c>
    </row>
    <row r="106" spans="1:20" ht="11.85" customHeight="1" x14ac:dyDescent="0.25">
      <c r="A106" s="16" t="s">
        <v>48</v>
      </c>
      <c r="B106" s="11" t="s">
        <v>49</v>
      </c>
      <c r="C106" s="12">
        <v>30</v>
      </c>
      <c r="D106" s="12">
        <v>1.98</v>
      </c>
      <c r="E106" s="12">
        <v>0.36</v>
      </c>
      <c r="F106" s="12">
        <v>10.199999999999999</v>
      </c>
      <c r="G106" s="12">
        <v>54.3</v>
      </c>
      <c r="H106" s="13">
        <v>5.3999999999999999E-2</v>
      </c>
      <c r="I106" s="13">
        <v>2.7E-2</v>
      </c>
      <c r="J106" s="13"/>
      <c r="K106" s="13"/>
      <c r="L106" s="13"/>
      <c r="M106" s="13">
        <v>47.4</v>
      </c>
      <c r="N106" s="13">
        <v>10.5</v>
      </c>
      <c r="O106" s="13">
        <v>14.1</v>
      </c>
      <c r="P106" s="13">
        <v>1.17</v>
      </c>
      <c r="Q106" s="13">
        <v>73.2</v>
      </c>
      <c r="R106" s="13">
        <v>0.96</v>
      </c>
      <c r="S106" s="13">
        <v>1.65</v>
      </c>
      <c r="T106" s="13">
        <v>7.2</v>
      </c>
    </row>
    <row r="107" spans="1:20" ht="11.85" customHeight="1" x14ac:dyDescent="0.25">
      <c r="A107" s="7"/>
      <c r="B107" s="11" t="s">
        <v>50</v>
      </c>
      <c r="C107" s="12">
        <f t="shared" ref="C107:T107" si="12">C101+C102+C103+C104+C105+C106</f>
        <v>780</v>
      </c>
      <c r="D107" s="12">
        <f t="shared" si="12"/>
        <v>24.02</v>
      </c>
      <c r="E107" s="12">
        <f t="shared" si="12"/>
        <v>25.98</v>
      </c>
      <c r="F107" s="12">
        <f t="shared" si="12"/>
        <v>114.2</v>
      </c>
      <c r="G107" s="12">
        <f t="shared" si="12"/>
        <v>792.68999999999994</v>
      </c>
      <c r="H107" s="12">
        <f t="shared" si="12"/>
        <v>0.24399999999999999</v>
      </c>
      <c r="I107" s="12">
        <f t="shared" si="12"/>
        <v>0.14899999999999999</v>
      </c>
      <c r="J107" s="12">
        <f t="shared" si="12"/>
        <v>21.03</v>
      </c>
      <c r="K107" s="12">
        <f t="shared" si="12"/>
        <v>0.34300000000000003</v>
      </c>
      <c r="L107" s="12">
        <f t="shared" si="12"/>
        <v>6.8500000000000005</v>
      </c>
      <c r="M107" s="12">
        <f t="shared" si="12"/>
        <v>333.22999999999996</v>
      </c>
      <c r="N107" s="12">
        <f t="shared" si="12"/>
        <v>97.699999999999989</v>
      </c>
      <c r="O107" s="12">
        <f t="shared" si="12"/>
        <v>83.559999999999988</v>
      </c>
      <c r="P107" s="12">
        <f t="shared" si="12"/>
        <v>5.55</v>
      </c>
      <c r="Q107" s="12">
        <f t="shared" si="12"/>
        <v>373.28999999999996</v>
      </c>
      <c r="R107" s="12">
        <f t="shared" si="12"/>
        <v>40.98</v>
      </c>
      <c r="S107" s="12">
        <f t="shared" si="12"/>
        <v>11.250000000000002</v>
      </c>
      <c r="T107" s="12">
        <f t="shared" si="12"/>
        <v>90.56</v>
      </c>
    </row>
    <row r="108" spans="1:20" ht="11.85" customHeight="1" x14ac:dyDescent="0.25">
      <c r="A108" s="53" t="s">
        <v>54</v>
      </c>
      <c r="B108" s="53"/>
      <c r="C108" s="53"/>
      <c r="D108" s="53"/>
      <c r="E108" s="53"/>
      <c r="F108" s="53"/>
      <c r="G108" s="5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</row>
    <row r="109" spans="1:20" ht="11.85" customHeight="1" x14ac:dyDescent="0.25">
      <c r="A109" s="14" t="s">
        <v>103</v>
      </c>
      <c r="B109" s="11" t="s">
        <v>104</v>
      </c>
      <c r="C109" s="12">
        <v>200</v>
      </c>
      <c r="D109" s="12">
        <v>5.8</v>
      </c>
      <c r="E109" s="12">
        <v>5</v>
      </c>
      <c r="F109" s="12">
        <v>9.6</v>
      </c>
      <c r="G109" s="12">
        <v>106</v>
      </c>
      <c r="H109" s="13">
        <v>0.08</v>
      </c>
      <c r="I109" s="13">
        <v>14.4</v>
      </c>
      <c r="J109" s="13">
        <v>2.6</v>
      </c>
      <c r="K109" s="13">
        <v>0.04</v>
      </c>
      <c r="L109" s="13"/>
      <c r="M109" s="13">
        <v>180</v>
      </c>
      <c r="N109" s="13">
        <v>240</v>
      </c>
      <c r="O109" s="13">
        <v>28</v>
      </c>
      <c r="P109" s="13">
        <v>0.2</v>
      </c>
      <c r="Q109" s="13">
        <v>11.6</v>
      </c>
      <c r="R109" s="13">
        <v>0</v>
      </c>
      <c r="S109" s="13">
        <v>3.6</v>
      </c>
      <c r="T109" s="13">
        <v>0</v>
      </c>
    </row>
    <row r="110" spans="1:20" ht="11.85" customHeight="1" x14ac:dyDescent="0.25">
      <c r="A110" s="14" t="s">
        <v>105</v>
      </c>
      <c r="B110" s="11" t="s">
        <v>106</v>
      </c>
      <c r="C110" s="21">
        <v>100</v>
      </c>
      <c r="D110" s="21">
        <v>6</v>
      </c>
      <c r="E110" s="21">
        <v>2.84</v>
      </c>
      <c r="F110" s="21">
        <v>37</v>
      </c>
      <c r="G110" s="21">
        <v>196.66</v>
      </c>
      <c r="H110" s="13">
        <v>8.3000000000000004E-2</v>
      </c>
      <c r="I110" s="13">
        <v>0.18</v>
      </c>
      <c r="J110" s="13"/>
      <c r="K110" s="13">
        <v>90.6</v>
      </c>
      <c r="L110" s="13">
        <v>0.83</v>
      </c>
      <c r="M110" s="13">
        <v>46.67</v>
      </c>
      <c r="N110" s="13">
        <v>11.67</v>
      </c>
      <c r="O110" s="13">
        <v>8.33</v>
      </c>
      <c r="P110" s="13">
        <v>0.67</v>
      </c>
      <c r="Q110" s="13">
        <v>100</v>
      </c>
      <c r="R110" s="13">
        <v>7.2</v>
      </c>
      <c r="S110" s="13">
        <v>20.2</v>
      </c>
      <c r="T110" s="13">
        <v>30</v>
      </c>
    </row>
    <row r="111" spans="1:20" ht="11.85" customHeight="1" x14ac:dyDescent="0.25">
      <c r="A111" s="7"/>
      <c r="B111" s="11" t="s">
        <v>59</v>
      </c>
      <c r="C111" s="12">
        <f>C109+C110</f>
        <v>300</v>
      </c>
      <c r="D111" s="12">
        <f t="shared" ref="D111:T111" si="13">SUM(D109:D110)</f>
        <v>11.8</v>
      </c>
      <c r="E111" s="12">
        <f t="shared" si="13"/>
        <v>7.84</v>
      </c>
      <c r="F111" s="12">
        <f t="shared" si="13"/>
        <v>46.6</v>
      </c>
      <c r="G111" s="12">
        <f t="shared" si="13"/>
        <v>302.65999999999997</v>
      </c>
      <c r="H111" s="12">
        <f t="shared" si="13"/>
        <v>0.16300000000000001</v>
      </c>
      <c r="I111" s="12">
        <f t="shared" si="13"/>
        <v>14.58</v>
      </c>
      <c r="J111" s="12">
        <f t="shared" si="13"/>
        <v>2.6</v>
      </c>
      <c r="K111" s="12">
        <f t="shared" si="13"/>
        <v>90.64</v>
      </c>
      <c r="L111" s="12">
        <f t="shared" si="13"/>
        <v>0.83</v>
      </c>
      <c r="M111" s="12">
        <f t="shared" si="13"/>
        <v>226.67000000000002</v>
      </c>
      <c r="N111" s="12">
        <f t="shared" si="13"/>
        <v>251.67</v>
      </c>
      <c r="O111" s="12">
        <f t="shared" si="13"/>
        <v>36.33</v>
      </c>
      <c r="P111" s="12">
        <f t="shared" si="13"/>
        <v>0.87000000000000011</v>
      </c>
      <c r="Q111" s="12">
        <f t="shared" si="13"/>
        <v>111.6</v>
      </c>
      <c r="R111" s="12">
        <f t="shared" si="13"/>
        <v>7.2</v>
      </c>
      <c r="S111" s="12">
        <f t="shared" si="13"/>
        <v>23.8</v>
      </c>
      <c r="T111" s="12">
        <f t="shared" si="13"/>
        <v>30</v>
      </c>
    </row>
    <row r="112" spans="1:20" ht="11.85" customHeight="1" x14ac:dyDescent="0.25">
      <c r="A112" s="7"/>
      <c r="B112" s="11" t="s">
        <v>60</v>
      </c>
      <c r="C112" s="12">
        <f t="shared" ref="C112:T112" si="14">C90+C99+C111</f>
        <v>1555</v>
      </c>
      <c r="D112" s="12">
        <f t="shared" si="14"/>
        <v>58.209999999999994</v>
      </c>
      <c r="E112" s="12">
        <f t="shared" si="14"/>
        <v>51.27000000000001</v>
      </c>
      <c r="F112" s="12">
        <f t="shared" si="14"/>
        <v>234.13</v>
      </c>
      <c r="G112" s="12">
        <f t="shared" si="14"/>
        <v>1637.4099999999999</v>
      </c>
      <c r="H112" s="12">
        <f t="shared" si="14"/>
        <v>0.70300000000000007</v>
      </c>
      <c r="I112" s="12">
        <f t="shared" si="14"/>
        <v>14.872</v>
      </c>
      <c r="J112" s="12">
        <f t="shared" si="14"/>
        <v>42.771000000000001</v>
      </c>
      <c r="K112" s="12">
        <f t="shared" si="14"/>
        <v>182.07</v>
      </c>
      <c r="L112" s="12">
        <f t="shared" si="14"/>
        <v>14.978999999999999</v>
      </c>
      <c r="M112" s="12">
        <f t="shared" si="14"/>
        <v>849.33000000000015</v>
      </c>
      <c r="N112" s="12">
        <f t="shared" si="14"/>
        <v>483.76</v>
      </c>
      <c r="O112" s="12">
        <f t="shared" si="14"/>
        <v>179.54000000000002</v>
      </c>
      <c r="P112" s="12">
        <f t="shared" si="14"/>
        <v>266.38</v>
      </c>
      <c r="Q112" s="12">
        <f t="shared" si="14"/>
        <v>1000.7900000000001</v>
      </c>
      <c r="R112" s="12">
        <f t="shared" si="14"/>
        <v>89.62</v>
      </c>
      <c r="S112" s="12">
        <f t="shared" si="14"/>
        <v>74.63000000000001</v>
      </c>
      <c r="T112" s="12">
        <f t="shared" si="14"/>
        <v>206.07999999999998</v>
      </c>
    </row>
    <row r="113" spans="1:20" ht="11.45" customHeight="1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</row>
    <row r="114" spans="1:20" ht="11.45" customHeight="1" x14ac:dyDescent="0.25">
      <c r="A114" s="56" t="s">
        <v>1</v>
      </c>
      <c r="B114" s="56"/>
      <c r="C114" s="56"/>
      <c r="D114" s="56"/>
      <c r="E114" s="56"/>
      <c r="F114" s="56"/>
      <c r="G114" s="56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</row>
    <row r="115" spans="1:20" ht="11.45" customHeight="1" x14ac:dyDescent="0.25">
      <c r="A115" s="56" t="s">
        <v>2</v>
      </c>
      <c r="B115" s="56"/>
      <c r="C115" s="56"/>
      <c r="D115" s="56"/>
      <c r="E115" s="56"/>
      <c r="F115" s="56"/>
      <c r="G115" s="56"/>
      <c r="H115" s="23"/>
      <c r="I115" s="23"/>
      <c r="J115" s="23"/>
      <c r="K115" s="23"/>
      <c r="L115" s="23"/>
      <c r="M115" s="23"/>
      <c r="O115" s="23"/>
      <c r="P115" s="23"/>
      <c r="Q115" s="23"/>
      <c r="R115" s="23"/>
      <c r="S115" s="23"/>
      <c r="T115" s="23"/>
    </row>
    <row r="116" spans="1:20" ht="11.45" customHeight="1" x14ac:dyDescent="0.25">
      <c r="A116" s="56" t="s">
        <v>3</v>
      </c>
      <c r="B116" s="56"/>
      <c r="C116" s="56"/>
      <c r="D116" s="56"/>
      <c r="E116" s="56"/>
      <c r="F116" s="56"/>
      <c r="G116" s="56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</row>
    <row r="117" spans="1:20" ht="11.45" customHeight="1" x14ac:dyDescent="0.25">
      <c r="A117" s="37"/>
      <c r="B117" s="56" t="s">
        <v>107</v>
      </c>
      <c r="C117" s="56"/>
      <c r="D117" s="56"/>
      <c r="E117" s="56"/>
      <c r="F117" s="56"/>
      <c r="G117" s="56"/>
      <c r="H117" s="56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</row>
    <row r="118" spans="1:20" ht="11.45" customHeight="1" x14ac:dyDescent="0.25">
      <c r="A118" s="59" t="s">
        <v>108</v>
      </c>
      <c r="B118" s="59"/>
      <c r="C118" s="59"/>
      <c r="D118" s="59"/>
      <c r="E118" s="59"/>
      <c r="F118" s="59"/>
      <c r="G118" s="59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</row>
    <row r="119" spans="1:20" ht="11.45" customHeight="1" x14ac:dyDescent="0.25">
      <c r="A119" s="54" t="s">
        <v>6</v>
      </c>
      <c r="B119" s="54" t="s">
        <v>7</v>
      </c>
      <c r="C119" s="55" t="s">
        <v>8</v>
      </c>
      <c r="D119" s="56" t="s">
        <v>9</v>
      </c>
      <c r="E119" s="56"/>
      <c r="F119" s="56"/>
      <c r="G119" s="55" t="s">
        <v>10</v>
      </c>
      <c r="H119" s="57" t="s">
        <v>11</v>
      </c>
      <c r="I119" s="57"/>
      <c r="J119" s="57"/>
      <c r="K119" s="57"/>
      <c r="L119" s="57"/>
      <c r="M119" s="57" t="s">
        <v>12</v>
      </c>
      <c r="N119" s="57"/>
      <c r="O119" s="57"/>
      <c r="P119" s="57"/>
      <c r="Q119" s="24"/>
      <c r="R119" s="24"/>
      <c r="S119" s="24"/>
      <c r="T119" s="24"/>
    </row>
    <row r="120" spans="1:20" ht="11.45" customHeight="1" x14ac:dyDescent="0.25">
      <c r="A120" s="54"/>
      <c r="B120" s="54"/>
      <c r="C120" s="54"/>
      <c r="D120" s="6" t="s">
        <v>13</v>
      </c>
      <c r="E120" s="6" t="s">
        <v>14</v>
      </c>
      <c r="F120" s="6" t="s">
        <v>15</v>
      </c>
      <c r="G120" s="55"/>
      <c r="H120" s="25" t="s">
        <v>16</v>
      </c>
      <c r="I120" s="25" t="s">
        <v>17</v>
      </c>
      <c r="J120" s="25" t="s">
        <v>18</v>
      </c>
      <c r="K120" s="25" t="s">
        <v>19</v>
      </c>
      <c r="L120" s="25" t="s">
        <v>20</v>
      </c>
      <c r="M120" s="25" t="s">
        <v>21</v>
      </c>
      <c r="N120" s="25" t="s">
        <v>22</v>
      </c>
      <c r="O120" s="25" t="s">
        <v>23</v>
      </c>
      <c r="P120" s="25" t="s">
        <v>24</v>
      </c>
      <c r="Q120" s="25" t="s">
        <v>25</v>
      </c>
      <c r="R120" s="25" t="s">
        <v>26</v>
      </c>
      <c r="S120" s="25" t="s">
        <v>27</v>
      </c>
      <c r="T120" s="25" t="s">
        <v>28</v>
      </c>
    </row>
    <row r="121" spans="1:20" ht="11.45" customHeight="1" x14ac:dyDescent="0.25">
      <c r="A121" s="6">
        <v>1</v>
      </c>
      <c r="B121" s="6">
        <v>2</v>
      </c>
      <c r="C121" s="6">
        <v>3</v>
      </c>
      <c r="D121" s="6">
        <v>4</v>
      </c>
      <c r="E121" s="6">
        <v>5</v>
      </c>
      <c r="F121" s="6">
        <v>6</v>
      </c>
      <c r="G121" s="6">
        <v>7</v>
      </c>
      <c r="H121" s="25">
        <v>8</v>
      </c>
      <c r="I121" s="25">
        <v>9</v>
      </c>
      <c r="J121" s="25">
        <v>10</v>
      </c>
      <c r="K121" s="25">
        <v>11</v>
      </c>
      <c r="L121" s="25">
        <v>12</v>
      </c>
      <c r="M121" s="25">
        <v>13</v>
      </c>
      <c r="N121" s="25">
        <v>14</v>
      </c>
      <c r="O121" s="25">
        <v>15</v>
      </c>
      <c r="P121" s="25">
        <v>16</v>
      </c>
      <c r="Q121" s="25">
        <v>17</v>
      </c>
      <c r="R121" s="25">
        <v>18</v>
      </c>
      <c r="S121" s="25">
        <v>19</v>
      </c>
      <c r="T121" s="25">
        <v>20</v>
      </c>
    </row>
    <row r="122" spans="1:20" ht="11.45" customHeight="1" x14ac:dyDescent="0.25">
      <c r="A122" s="54" t="s">
        <v>29</v>
      </c>
      <c r="B122" s="54"/>
      <c r="C122" s="54"/>
      <c r="D122" s="54"/>
      <c r="E122" s="54"/>
      <c r="F122" s="54"/>
      <c r="G122" s="54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</row>
    <row r="123" spans="1:20" ht="12.75" customHeight="1" x14ac:dyDescent="0.25">
      <c r="A123" s="29" t="s">
        <v>109</v>
      </c>
      <c r="B123" s="30" t="s">
        <v>110</v>
      </c>
      <c r="C123" s="36">
        <v>90</v>
      </c>
      <c r="D123" s="36">
        <v>8.18</v>
      </c>
      <c r="E123" s="36">
        <v>8.32</v>
      </c>
      <c r="F123" s="36">
        <v>9.35</v>
      </c>
      <c r="G123" s="36">
        <v>145.52000000000001</v>
      </c>
      <c r="H123" s="32">
        <v>4.9000000000000002E-2</v>
      </c>
      <c r="I123" s="32">
        <v>0</v>
      </c>
      <c r="J123" s="32">
        <v>0.44</v>
      </c>
      <c r="K123" s="32">
        <v>1.0999999999999999E-2</v>
      </c>
      <c r="L123" s="32">
        <v>0.54</v>
      </c>
      <c r="M123" s="32">
        <v>90.9</v>
      </c>
      <c r="N123" s="32">
        <v>111.16</v>
      </c>
      <c r="O123" s="32">
        <v>25.48</v>
      </c>
      <c r="P123" s="32">
        <v>1.52</v>
      </c>
      <c r="Q123" s="32">
        <v>0</v>
      </c>
      <c r="R123" s="32">
        <v>0</v>
      </c>
      <c r="S123" s="32">
        <v>0</v>
      </c>
      <c r="T123" s="32">
        <v>0</v>
      </c>
    </row>
    <row r="124" spans="1:20" ht="12.75" customHeight="1" x14ac:dyDescent="0.25">
      <c r="A124" s="14" t="s">
        <v>32</v>
      </c>
      <c r="B124" s="15" t="s">
        <v>33</v>
      </c>
      <c r="C124" s="12">
        <v>160</v>
      </c>
      <c r="D124" s="12">
        <v>5.58</v>
      </c>
      <c r="E124" s="12">
        <v>6.54</v>
      </c>
      <c r="F124" s="12">
        <v>37.58</v>
      </c>
      <c r="G124" s="12">
        <v>235.2</v>
      </c>
      <c r="H124" s="13">
        <v>9.1999999999999998E-2</v>
      </c>
      <c r="I124" s="13">
        <v>2.5999999999999999E-2</v>
      </c>
      <c r="J124" s="13"/>
      <c r="K124" s="13">
        <v>19.62</v>
      </c>
      <c r="L124" s="13">
        <v>1.04</v>
      </c>
      <c r="M124" s="13">
        <v>58.95</v>
      </c>
      <c r="N124" s="13">
        <v>13.95</v>
      </c>
      <c r="O124" s="13">
        <v>22.08</v>
      </c>
      <c r="P124" s="13">
        <v>1.21</v>
      </c>
      <c r="Q124" s="13"/>
      <c r="R124" s="13">
        <v>22.18</v>
      </c>
      <c r="S124" s="13">
        <v>0.11700000000000001</v>
      </c>
      <c r="T124" s="13">
        <v>12.8</v>
      </c>
    </row>
    <row r="125" spans="1:20" ht="12.75" customHeight="1" x14ac:dyDescent="0.25">
      <c r="A125" s="14" t="s">
        <v>34</v>
      </c>
      <c r="B125" s="11" t="s">
        <v>35</v>
      </c>
      <c r="C125" s="12">
        <v>200</v>
      </c>
      <c r="D125" s="12">
        <v>7.0000000000000007E-2</v>
      </c>
      <c r="E125" s="12">
        <v>0.01</v>
      </c>
      <c r="F125" s="12">
        <v>15.31</v>
      </c>
      <c r="G125" s="12">
        <v>61.62</v>
      </c>
      <c r="H125" s="13">
        <v>0.04</v>
      </c>
      <c r="I125" s="13">
        <v>0.01</v>
      </c>
      <c r="J125" s="13">
        <v>2.8</v>
      </c>
      <c r="K125" s="13">
        <v>0.38</v>
      </c>
      <c r="L125" s="13">
        <v>0.01</v>
      </c>
      <c r="M125" s="13">
        <v>3.54</v>
      </c>
      <c r="N125" s="13">
        <v>6.25</v>
      </c>
      <c r="O125" s="13">
        <v>4.5999999999999996</v>
      </c>
      <c r="P125" s="13">
        <v>0.28999999999999998</v>
      </c>
      <c r="Q125" s="13">
        <v>30</v>
      </c>
      <c r="R125" s="13"/>
      <c r="S125" s="13">
        <v>0.02</v>
      </c>
      <c r="T125" s="13">
        <v>0.7</v>
      </c>
    </row>
    <row r="126" spans="1:20" ht="12.75" customHeight="1" x14ac:dyDescent="0.25">
      <c r="A126" s="14" t="s">
        <v>36</v>
      </c>
      <c r="B126" s="15" t="s">
        <v>37</v>
      </c>
      <c r="C126" s="12">
        <v>50</v>
      </c>
      <c r="D126" s="12">
        <v>3.8</v>
      </c>
      <c r="E126" s="12">
        <v>0.4</v>
      </c>
      <c r="F126" s="12">
        <v>24.6</v>
      </c>
      <c r="G126" s="12">
        <v>117.5</v>
      </c>
      <c r="H126" s="13">
        <v>0.06</v>
      </c>
      <c r="I126" s="13"/>
      <c r="J126" s="13"/>
      <c r="K126" s="13"/>
      <c r="L126" s="13">
        <v>0.55000000000000004</v>
      </c>
      <c r="M126" s="13">
        <v>32.5</v>
      </c>
      <c r="N126" s="13">
        <v>10</v>
      </c>
      <c r="O126" s="13">
        <v>7</v>
      </c>
      <c r="P126" s="13">
        <v>0.55000000000000004</v>
      </c>
      <c r="Q126" s="13">
        <v>38.450000000000003</v>
      </c>
      <c r="R126" s="13">
        <v>1.75</v>
      </c>
      <c r="S126" s="13">
        <v>2.8</v>
      </c>
      <c r="T126" s="13">
        <v>0.88</v>
      </c>
    </row>
    <row r="127" spans="1:20" ht="12.75" customHeight="1" x14ac:dyDescent="0.25">
      <c r="A127" s="7"/>
      <c r="B127" s="11" t="s">
        <v>38</v>
      </c>
      <c r="C127" s="12">
        <f t="shared" ref="C127:T127" si="15">C123+C124+C125+C126</f>
        <v>500</v>
      </c>
      <c r="D127" s="12">
        <f t="shared" si="15"/>
        <v>17.63</v>
      </c>
      <c r="E127" s="12">
        <f t="shared" si="15"/>
        <v>15.27</v>
      </c>
      <c r="F127" s="12">
        <f t="shared" si="15"/>
        <v>86.84</v>
      </c>
      <c r="G127" s="12">
        <f t="shared" si="15"/>
        <v>559.84</v>
      </c>
      <c r="H127" s="12">
        <f t="shared" si="15"/>
        <v>0.24100000000000002</v>
      </c>
      <c r="I127" s="12">
        <f t="shared" si="15"/>
        <v>3.5999999999999997E-2</v>
      </c>
      <c r="J127" s="12">
        <f t="shared" si="15"/>
        <v>3.2399999999999998</v>
      </c>
      <c r="K127" s="12">
        <f t="shared" si="15"/>
        <v>20.010999999999999</v>
      </c>
      <c r="L127" s="12">
        <f t="shared" si="15"/>
        <v>2.14</v>
      </c>
      <c r="M127" s="12">
        <f t="shared" si="15"/>
        <v>185.89000000000001</v>
      </c>
      <c r="N127" s="12">
        <f t="shared" si="15"/>
        <v>141.36000000000001</v>
      </c>
      <c r="O127" s="12">
        <f t="shared" si="15"/>
        <v>59.160000000000004</v>
      </c>
      <c r="P127" s="12">
        <f t="shared" si="15"/>
        <v>3.5700000000000003</v>
      </c>
      <c r="Q127" s="12">
        <f t="shared" si="15"/>
        <v>68.45</v>
      </c>
      <c r="R127" s="12">
        <f t="shared" si="15"/>
        <v>23.93</v>
      </c>
      <c r="S127" s="12">
        <f t="shared" si="15"/>
        <v>2.9369999999999998</v>
      </c>
      <c r="T127" s="12">
        <f t="shared" si="15"/>
        <v>14.38</v>
      </c>
    </row>
    <row r="128" spans="1:20" ht="12.75" customHeight="1" x14ac:dyDescent="0.25">
      <c r="A128" s="53" t="s">
        <v>39</v>
      </c>
      <c r="B128" s="53"/>
      <c r="C128" s="53"/>
      <c r="D128" s="53"/>
      <c r="E128" s="53"/>
      <c r="F128" s="53"/>
      <c r="G128" s="5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1:20" ht="12.75" customHeight="1" x14ac:dyDescent="0.25">
      <c r="A129" s="11" t="s">
        <v>111</v>
      </c>
      <c r="B129" s="14" t="s">
        <v>112</v>
      </c>
      <c r="C129" s="12">
        <v>60</v>
      </c>
      <c r="D129" s="11">
        <v>0.72</v>
      </c>
      <c r="E129" s="11">
        <v>3.24</v>
      </c>
      <c r="F129" s="11">
        <v>6.78</v>
      </c>
      <c r="G129" s="11">
        <v>59.4</v>
      </c>
      <c r="H129" s="11">
        <v>0.01</v>
      </c>
      <c r="I129" s="11"/>
      <c r="J129" s="11">
        <v>3.6</v>
      </c>
      <c r="K129" s="11"/>
      <c r="L129" s="11">
        <v>1.38</v>
      </c>
      <c r="M129" s="11">
        <v>19.8</v>
      </c>
      <c r="N129" s="11">
        <v>18.600000000000001</v>
      </c>
      <c r="O129" s="11">
        <v>10.8</v>
      </c>
      <c r="P129" s="11">
        <v>0.96</v>
      </c>
      <c r="Q129" s="11"/>
      <c r="R129" s="11"/>
      <c r="S129" s="11"/>
      <c r="T129" s="11"/>
    </row>
    <row r="130" spans="1:20" ht="12.75" customHeight="1" x14ac:dyDescent="0.25">
      <c r="A130" s="18" t="s">
        <v>113</v>
      </c>
      <c r="B130" s="19" t="s">
        <v>114</v>
      </c>
      <c r="C130" s="20">
        <v>200</v>
      </c>
      <c r="D130" s="20">
        <v>6.08</v>
      </c>
      <c r="E130" s="20">
        <v>4.5599999999999996</v>
      </c>
      <c r="F130" s="20">
        <v>16</v>
      </c>
      <c r="G130" s="20">
        <v>130.4</v>
      </c>
      <c r="H130" s="13">
        <v>0.18</v>
      </c>
      <c r="I130" s="13">
        <v>0.06</v>
      </c>
      <c r="J130" s="13">
        <v>4.6500000000000004</v>
      </c>
      <c r="K130" s="13">
        <v>97.2</v>
      </c>
      <c r="L130" s="13">
        <v>0.17</v>
      </c>
      <c r="M130" s="13">
        <v>69.739999999999995</v>
      </c>
      <c r="N130" s="13">
        <v>30.46</v>
      </c>
      <c r="O130" s="13">
        <v>28.24</v>
      </c>
      <c r="P130" s="13">
        <v>1.62</v>
      </c>
      <c r="Q130" s="13">
        <v>382.4</v>
      </c>
      <c r="R130" s="13">
        <v>16</v>
      </c>
      <c r="S130" s="13">
        <v>2</v>
      </c>
      <c r="T130" s="13">
        <v>28.8</v>
      </c>
    </row>
    <row r="131" spans="1:20" ht="12.75" customHeight="1" x14ac:dyDescent="0.25">
      <c r="A131" s="18" t="s">
        <v>115</v>
      </c>
      <c r="B131" s="19" t="s">
        <v>116</v>
      </c>
      <c r="C131" s="20">
        <v>90</v>
      </c>
      <c r="D131" s="20">
        <v>9.56</v>
      </c>
      <c r="E131" s="20">
        <v>6.44</v>
      </c>
      <c r="F131" s="20">
        <v>6.38</v>
      </c>
      <c r="G131" s="20">
        <v>87.89</v>
      </c>
      <c r="H131" s="13">
        <v>5.7000000000000002E-2</v>
      </c>
      <c r="I131" s="13"/>
      <c r="J131" s="13">
        <v>0.32</v>
      </c>
      <c r="K131" s="13">
        <v>1.6E-2</v>
      </c>
      <c r="L131" s="13">
        <v>0.81</v>
      </c>
      <c r="M131" s="13">
        <v>129.6</v>
      </c>
      <c r="N131" s="13">
        <v>28.35</v>
      </c>
      <c r="O131" s="13">
        <v>18.63</v>
      </c>
      <c r="P131" s="13">
        <v>0.49</v>
      </c>
      <c r="Q131" s="13">
        <v>118.97</v>
      </c>
      <c r="R131" s="13">
        <v>43.87</v>
      </c>
      <c r="S131" s="13">
        <v>14.85</v>
      </c>
      <c r="T131" s="13">
        <v>152.72</v>
      </c>
    </row>
    <row r="132" spans="1:20" ht="12.75" customHeight="1" x14ac:dyDescent="0.25">
      <c r="A132" s="14" t="s">
        <v>117</v>
      </c>
      <c r="B132" s="15" t="s">
        <v>118</v>
      </c>
      <c r="C132" s="12">
        <v>150</v>
      </c>
      <c r="D132" s="12">
        <v>3.45</v>
      </c>
      <c r="E132" s="12">
        <v>7.65</v>
      </c>
      <c r="F132" s="12">
        <v>16.05</v>
      </c>
      <c r="G132" s="12">
        <v>145.5</v>
      </c>
      <c r="H132" s="13">
        <v>0.09</v>
      </c>
      <c r="I132" s="13">
        <v>0.08</v>
      </c>
      <c r="J132" s="13">
        <v>11.48</v>
      </c>
      <c r="K132" s="13">
        <v>309</v>
      </c>
      <c r="L132" s="13">
        <v>2.93</v>
      </c>
      <c r="M132" s="13">
        <v>78.75</v>
      </c>
      <c r="N132" s="13">
        <v>51</v>
      </c>
      <c r="O132" s="13">
        <v>29.25</v>
      </c>
      <c r="P132" s="13">
        <v>1.05</v>
      </c>
      <c r="Q132" s="13">
        <v>429</v>
      </c>
      <c r="R132" s="13">
        <v>27</v>
      </c>
      <c r="S132" s="13">
        <v>0.56000000000000005</v>
      </c>
      <c r="T132" s="13">
        <v>41</v>
      </c>
    </row>
    <row r="133" spans="1:20" ht="17.649999999999999" customHeight="1" x14ac:dyDescent="0.25">
      <c r="A133" s="14" t="s">
        <v>46</v>
      </c>
      <c r="B133" s="15" t="s">
        <v>47</v>
      </c>
      <c r="C133" s="12">
        <v>180</v>
      </c>
      <c r="D133" s="12">
        <v>1.22</v>
      </c>
      <c r="E133" s="12">
        <v>0</v>
      </c>
      <c r="F133" s="12">
        <v>26.12</v>
      </c>
      <c r="G133" s="12">
        <v>104.57</v>
      </c>
      <c r="H133" s="13"/>
      <c r="I133" s="13">
        <v>0</v>
      </c>
      <c r="J133" s="13"/>
      <c r="K133" s="13">
        <v>0</v>
      </c>
      <c r="L133" s="13"/>
      <c r="M133" s="13"/>
      <c r="N133" s="13">
        <v>8.9</v>
      </c>
      <c r="O133" s="13">
        <v>0</v>
      </c>
      <c r="P133" s="13">
        <v>2.7E-2</v>
      </c>
      <c r="Q133" s="13"/>
      <c r="R133" s="13"/>
      <c r="S133" s="13"/>
      <c r="T133" s="13"/>
    </row>
    <row r="134" spans="1:20" ht="12.75" customHeight="1" x14ac:dyDescent="0.25">
      <c r="A134" s="16" t="s">
        <v>36</v>
      </c>
      <c r="B134" s="11" t="s">
        <v>37</v>
      </c>
      <c r="C134" s="12">
        <v>40</v>
      </c>
      <c r="D134" s="12">
        <v>3.04</v>
      </c>
      <c r="E134" s="12">
        <v>0.32</v>
      </c>
      <c r="F134" s="12">
        <v>19.68</v>
      </c>
      <c r="G134" s="12">
        <v>94</v>
      </c>
      <c r="H134" s="13">
        <v>0.04</v>
      </c>
      <c r="I134" s="13"/>
      <c r="J134" s="13"/>
      <c r="K134" s="13"/>
      <c r="L134" s="13">
        <v>0.44</v>
      </c>
      <c r="M134" s="13">
        <v>8</v>
      </c>
      <c r="N134" s="13">
        <v>26</v>
      </c>
      <c r="O134" s="13">
        <v>5.6</v>
      </c>
      <c r="P134" s="13">
        <v>0.44</v>
      </c>
      <c r="Q134" s="13">
        <v>30.76</v>
      </c>
      <c r="R134" s="13">
        <v>1.4</v>
      </c>
      <c r="S134" s="13">
        <v>2.2400000000000002</v>
      </c>
      <c r="T134" s="13">
        <v>0.7</v>
      </c>
    </row>
    <row r="135" spans="1:20" ht="12.75" customHeight="1" x14ac:dyDescent="0.25">
      <c r="A135" s="22" t="s">
        <v>48</v>
      </c>
      <c r="B135" s="21" t="s">
        <v>49</v>
      </c>
      <c r="C135" s="12">
        <v>40</v>
      </c>
      <c r="D135" s="12">
        <v>2.64</v>
      </c>
      <c r="E135" s="12">
        <v>0.48</v>
      </c>
      <c r="F135" s="12">
        <v>13.6</v>
      </c>
      <c r="G135" s="12">
        <v>72.400000000000006</v>
      </c>
      <c r="H135" s="13">
        <v>7.1999999999999995E-2</v>
      </c>
      <c r="I135" s="13">
        <v>3.5999999999999997E-2</v>
      </c>
      <c r="J135" s="13"/>
      <c r="K135" s="13"/>
      <c r="L135" s="13"/>
      <c r="M135" s="13">
        <v>62.4</v>
      </c>
      <c r="N135" s="13">
        <v>14</v>
      </c>
      <c r="O135" s="13">
        <v>18.8</v>
      </c>
      <c r="P135" s="13">
        <v>1.56</v>
      </c>
      <c r="Q135" s="13">
        <v>97.6</v>
      </c>
      <c r="R135" s="13">
        <v>1.28</v>
      </c>
      <c r="S135" s="13">
        <v>2.2000000000000002</v>
      </c>
      <c r="T135" s="13">
        <v>9.6</v>
      </c>
    </row>
    <row r="136" spans="1:20" ht="12.75" customHeight="1" x14ac:dyDescent="0.25">
      <c r="A136" s="7"/>
      <c r="B136" s="11" t="s">
        <v>50</v>
      </c>
      <c r="C136" s="12">
        <f t="shared" ref="C136:T136" si="16">C129+C130+C131+C132+C133+C134+C135</f>
        <v>760</v>
      </c>
      <c r="D136" s="12">
        <f t="shared" si="16"/>
        <v>26.709999999999997</v>
      </c>
      <c r="E136" s="12">
        <f t="shared" si="16"/>
        <v>22.69</v>
      </c>
      <c r="F136" s="12">
        <f t="shared" si="16"/>
        <v>104.60999999999999</v>
      </c>
      <c r="G136" s="12">
        <f t="shared" si="16"/>
        <v>694.16</v>
      </c>
      <c r="H136" s="12">
        <f t="shared" si="16"/>
        <v>0.44899999999999995</v>
      </c>
      <c r="I136" s="12">
        <f t="shared" si="16"/>
        <v>0.17600000000000002</v>
      </c>
      <c r="J136" s="12">
        <f t="shared" si="16"/>
        <v>20.05</v>
      </c>
      <c r="K136" s="12">
        <f t="shared" si="16"/>
        <v>406.21600000000001</v>
      </c>
      <c r="L136" s="12">
        <f t="shared" si="16"/>
        <v>5.73</v>
      </c>
      <c r="M136" s="12">
        <f t="shared" si="16"/>
        <v>368.28999999999996</v>
      </c>
      <c r="N136" s="12">
        <f t="shared" si="16"/>
        <v>177.31</v>
      </c>
      <c r="O136" s="12">
        <f t="shared" si="16"/>
        <v>111.32</v>
      </c>
      <c r="P136" s="12">
        <f t="shared" si="16"/>
        <v>6.1470000000000002</v>
      </c>
      <c r="Q136" s="12">
        <f t="shared" si="16"/>
        <v>1058.73</v>
      </c>
      <c r="R136" s="12">
        <f t="shared" si="16"/>
        <v>89.550000000000011</v>
      </c>
      <c r="S136" s="12">
        <f t="shared" si="16"/>
        <v>21.849999999999998</v>
      </c>
      <c r="T136" s="12">
        <f t="shared" si="16"/>
        <v>232.82</v>
      </c>
    </row>
    <row r="137" spans="1:20" ht="12.75" customHeight="1" x14ac:dyDescent="0.25">
      <c r="A137" s="53" t="s">
        <v>51</v>
      </c>
      <c r="B137" s="53"/>
      <c r="C137" s="53"/>
      <c r="D137" s="53"/>
      <c r="E137" s="53"/>
      <c r="F137" s="53"/>
      <c r="G137" s="5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</row>
    <row r="138" spans="1:20" ht="12.75" customHeight="1" x14ac:dyDescent="0.25">
      <c r="A138" s="11" t="s">
        <v>111</v>
      </c>
      <c r="B138" s="14" t="s">
        <v>112</v>
      </c>
      <c r="C138" s="12">
        <v>60</v>
      </c>
      <c r="D138" s="11">
        <v>0.72</v>
      </c>
      <c r="E138" s="11">
        <v>3.24</v>
      </c>
      <c r="F138" s="11">
        <v>6.78</v>
      </c>
      <c r="G138" s="11">
        <v>59.4</v>
      </c>
      <c r="H138" s="11">
        <v>0.01</v>
      </c>
      <c r="I138" s="11"/>
      <c r="J138" s="11">
        <v>3.6</v>
      </c>
      <c r="K138" s="11"/>
      <c r="L138" s="11">
        <v>1.38</v>
      </c>
      <c r="M138" s="11">
        <v>19.8</v>
      </c>
      <c r="N138" s="11">
        <v>18.600000000000001</v>
      </c>
      <c r="O138" s="11">
        <v>10.8</v>
      </c>
      <c r="P138" s="11">
        <v>0.96</v>
      </c>
      <c r="Q138" s="11"/>
      <c r="R138" s="11"/>
      <c r="S138" s="11"/>
      <c r="T138" s="11"/>
    </row>
    <row r="139" spans="1:20" ht="12.75" customHeight="1" x14ac:dyDescent="0.25">
      <c r="A139" s="18" t="s">
        <v>113</v>
      </c>
      <c r="B139" s="19" t="s">
        <v>114</v>
      </c>
      <c r="C139" s="20">
        <v>200</v>
      </c>
      <c r="D139" s="20">
        <v>6.08</v>
      </c>
      <c r="E139" s="20">
        <v>4.5599999999999996</v>
      </c>
      <c r="F139" s="20">
        <v>16</v>
      </c>
      <c r="G139" s="20">
        <v>130.4</v>
      </c>
      <c r="H139" s="13">
        <v>0.18</v>
      </c>
      <c r="I139" s="13">
        <v>0.06</v>
      </c>
      <c r="J139" s="13">
        <v>4.6500000000000004</v>
      </c>
      <c r="K139" s="13">
        <v>97.2</v>
      </c>
      <c r="L139" s="13">
        <v>0.17</v>
      </c>
      <c r="M139" s="13">
        <v>69.739999999999995</v>
      </c>
      <c r="N139" s="13">
        <v>30.46</v>
      </c>
      <c r="O139" s="13">
        <v>28.24</v>
      </c>
      <c r="P139" s="13">
        <v>1.62</v>
      </c>
      <c r="Q139" s="13">
        <v>382.4</v>
      </c>
      <c r="R139" s="13">
        <v>16</v>
      </c>
      <c r="S139" s="13">
        <v>2</v>
      </c>
      <c r="T139" s="13">
        <v>28.8</v>
      </c>
    </row>
    <row r="140" spans="1:20" ht="12.75" customHeight="1" x14ac:dyDescent="0.25">
      <c r="A140" s="29" t="s">
        <v>109</v>
      </c>
      <c r="B140" s="30" t="s">
        <v>110</v>
      </c>
      <c r="C140" s="36">
        <v>90</v>
      </c>
      <c r="D140" s="36">
        <v>8.18</v>
      </c>
      <c r="E140" s="36">
        <v>8.32</v>
      </c>
      <c r="F140" s="36">
        <v>9.35</v>
      </c>
      <c r="G140" s="36">
        <v>145.52000000000001</v>
      </c>
      <c r="H140" s="32">
        <v>4.9000000000000002E-2</v>
      </c>
      <c r="I140" s="32">
        <v>0</v>
      </c>
      <c r="J140" s="32">
        <v>0.436</v>
      </c>
      <c r="K140" s="32">
        <v>8.9999999999999993E-3</v>
      </c>
      <c r="L140" s="32">
        <v>0.54</v>
      </c>
      <c r="M140" s="32">
        <v>90.9</v>
      </c>
      <c r="N140" s="32">
        <v>111.17400000000001</v>
      </c>
      <c r="O140" s="32">
        <v>25.49</v>
      </c>
      <c r="P140" s="32">
        <v>1.52</v>
      </c>
      <c r="Q140" s="32">
        <v>0</v>
      </c>
      <c r="R140" s="32">
        <v>0</v>
      </c>
      <c r="S140" s="32">
        <v>0</v>
      </c>
      <c r="T140" s="32">
        <v>0</v>
      </c>
    </row>
    <row r="141" spans="1:20" ht="12.75" customHeight="1" x14ac:dyDescent="0.25">
      <c r="A141" s="14" t="s">
        <v>32</v>
      </c>
      <c r="B141" s="15" t="s">
        <v>33</v>
      </c>
      <c r="C141" s="12">
        <v>150</v>
      </c>
      <c r="D141" s="12">
        <v>5.24</v>
      </c>
      <c r="E141" s="12">
        <v>6.14</v>
      </c>
      <c r="F141" s="12">
        <v>35.24</v>
      </c>
      <c r="G141" s="12">
        <v>220.5</v>
      </c>
      <c r="H141" s="13">
        <v>8.6999999999999994E-2</v>
      </c>
      <c r="I141" s="13">
        <v>2.5000000000000001E-2</v>
      </c>
      <c r="J141" s="13"/>
      <c r="K141" s="13">
        <v>18.399999999999999</v>
      </c>
      <c r="L141" s="13">
        <v>0.98</v>
      </c>
      <c r="M141" s="13">
        <v>55.27</v>
      </c>
      <c r="N141" s="13">
        <v>13.08</v>
      </c>
      <c r="O141" s="13">
        <v>20.7</v>
      </c>
      <c r="P141" s="13">
        <v>1.1399999999999999</v>
      </c>
      <c r="Q141" s="13"/>
      <c r="R141" s="13">
        <v>20.8</v>
      </c>
      <c r="S141" s="13">
        <v>0.11</v>
      </c>
      <c r="T141" s="13">
        <v>12</v>
      </c>
    </row>
    <row r="142" spans="1:20" ht="12.75" customHeight="1" x14ac:dyDescent="0.25">
      <c r="A142" s="14" t="s">
        <v>55</v>
      </c>
      <c r="B142" s="11" t="s">
        <v>56</v>
      </c>
      <c r="C142" s="12">
        <v>200</v>
      </c>
      <c r="D142" s="12">
        <v>0.3</v>
      </c>
      <c r="E142" s="12">
        <v>0</v>
      </c>
      <c r="F142" s="12">
        <v>20.100000000000001</v>
      </c>
      <c r="G142" s="12">
        <v>81</v>
      </c>
      <c r="H142" s="13">
        <v>0</v>
      </c>
      <c r="I142" s="13"/>
      <c r="J142" s="13">
        <v>0.8</v>
      </c>
      <c r="K142" s="13">
        <v>0</v>
      </c>
      <c r="L142" s="13">
        <v>0</v>
      </c>
      <c r="M142" s="13">
        <v>6</v>
      </c>
      <c r="N142" s="13">
        <v>10</v>
      </c>
      <c r="O142" s="13">
        <v>3</v>
      </c>
      <c r="P142" s="13">
        <v>0.6</v>
      </c>
      <c r="Q142" s="13"/>
      <c r="R142" s="13"/>
      <c r="S142" s="13"/>
      <c r="T142" s="13"/>
    </row>
    <row r="143" spans="1:20" ht="12.75" customHeight="1" x14ac:dyDescent="0.25">
      <c r="A143" s="16" t="s">
        <v>36</v>
      </c>
      <c r="B143" s="11" t="s">
        <v>37</v>
      </c>
      <c r="C143" s="12">
        <v>30</v>
      </c>
      <c r="D143" s="12">
        <v>2.2799999999999998</v>
      </c>
      <c r="E143" s="12">
        <v>0.24</v>
      </c>
      <c r="F143" s="12">
        <v>14.76</v>
      </c>
      <c r="G143" s="12">
        <v>70.5</v>
      </c>
      <c r="H143" s="13">
        <v>0.03</v>
      </c>
      <c r="I143" s="13"/>
      <c r="J143" s="13"/>
      <c r="K143" s="13"/>
      <c r="L143" s="13">
        <v>0.33</v>
      </c>
      <c r="M143" s="13">
        <v>19.5</v>
      </c>
      <c r="N143" s="13">
        <v>6</v>
      </c>
      <c r="O143" s="13">
        <v>4.2</v>
      </c>
      <c r="P143" s="13">
        <v>0.33</v>
      </c>
      <c r="Q143" s="13">
        <v>23.07</v>
      </c>
      <c r="R143" s="13">
        <v>1.05</v>
      </c>
      <c r="S143" s="13">
        <v>1.68</v>
      </c>
      <c r="T143" s="13">
        <v>0.52</v>
      </c>
    </row>
    <row r="144" spans="1:20" ht="12.75" customHeight="1" x14ac:dyDescent="0.25">
      <c r="A144" s="22" t="s">
        <v>48</v>
      </c>
      <c r="B144" s="21" t="s">
        <v>49</v>
      </c>
      <c r="C144" s="12">
        <v>30</v>
      </c>
      <c r="D144" s="12">
        <v>1.98</v>
      </c>
      <c r="E144" s="12">
        <v>0.36</v>
      </c>
      <c r="F144" s="12">
        <v>10.199999999999999</v>
      </c>
      <c r="G144" s="12">
        <v>54.3</v>
      </c>
      <c r="H144" s="13">
        <v>5.3999999999999999E-2</v>
      </c>
      <c r="I144" s="13">
        <v>2.7E-2</v>
      </c>
      <c r="J144" s="13"/>
      <c r="K144" s="13"/>
      <c r="L144" s="13"/>
      <c r="M144" s="13">
        <v>47.4</v>
      </c>
      <c r="N144" s="13">
        <v>10.5</v>
      </c>
      <c r="O144" s="13">
        <v>14.1</v>
      </c>
      <c r="P144" s="13">
        <v>1.17</v>
      </c>
      <c r="Q144" s="13">
        <v>73.2</v>
      </c>
      <c r="R144" s="13">
        <v>0.96</v>
      </c>
      <c r="S144" s="13">
        <v>1.65</v>
      </c>
      <c r="T144" s="13">
        <v>7.2</v>
      </c>
    </row>
    <row r="145" spans="1:20" ht="12.75" customHeight="1" x14ac:dyDescent="0.25">
      <c r="A145" s="14"/>
      <c r="B145" s="11" t="s">
        <v>50</v>
      </c>
      <c r="C145" s="12">
        <f t="shared" ref="C145:T145" si="17">C138+C139+C140+C141+C142+C143+C144</f>
        <v>760</v>
      </c>
      <c r="D145" s="12">
        <f t="shared" si="17"/>
        <v>24.78</v>
      </c>
      <c r="E145" s="12">
        <f t="shared" si="17"/>
        <v>22.86</v>
      </c>
      <c r="F145" s="12">
        <f t="shared" si="17"/>
        <v>112.43</v>
      </c>
      <c r="G145" s="12">
        <f t="shared" si="17"/>
        <v>761.62</v>
      </c>
      <c r="H145" s="12">
        <f t="shared" si="17"/>
        <v>0.41</v>
      </c>
      <c r="I145" s="12">
        <f t="shared" si="17"/>
        <v>0.11199999999999999</v>
      </c>
      <c r="J145" s="12">
        <f t="shared" si="17"/>
        <v>9.4860000000000007</v>
      </c>
      <c r="K145" s="12">
        <f t="shared" si="17"/>
        <v>115.60900000000001</v>
      </c>
      <c r="L145" s="12">
        <f t="shared" si="17"/>
        <v>3.4</v>
      </c>
      <c r="M145" s="12">
        <f t="shared" si="17"/>
        <v>308.61</v>
      </c>
      <c r="N145" s="12">
        <f t="shared" si="17"/>
        <v>199.81400000000002</v>
      </c>
      <c r="O145" s="12">
        <f t="shared" si="17"/>
        <v>106.53</v>
      </c>
      <c r="P145" s="12">
        <f t="shared" si="17"/>
        <v>7.339999999999999</v>
      </c>
      <c r="Q145" s="12">
        <f t="shared" si="17"/>
        <v>478.66999999999996</v>
      </c>
      <c r="R145" s="12">
        <f t="shared" si="17"/>
        <v>38.809999999999995</v>
      </c>
      <c r="S145" s="12">
        <f t="shared" si="17"/>
        <v>5.4399999999999995</v>
      </c>
      <c r="T145" s="12">
        <f t="shared" si="17"/>
        <v>48.52</v>
      </c>
    </row>
    <row r="146" spans="1:20" ht="12.75" customHeight="1" x14ac:dyDescent="0.25">
      <c r="A146" s="53" t="s">
        <v>54</v>
      </c>
      <c r="B146" s="53"/>
      <c r="C146" s="53"/>
      <c r="D146" s="53"/>
      <c r="E146" s="53"/>
      <c r="F146" s="53"/>
      <c r="G146" s="5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</row>
    <row r="147" spans="1:20" ht="12.75" customHeight="1" x14ac:dyDescent="0.25">
      <c r="A147" s="14" t="s">
        <v>119</v>
      </c>
      <c r="B147" s="15" t="s">
        <v>120</v>
      </c>
      <c r="C147" s="12">
        <v>200</v>
      </c>
      <c r="D147" s="12">
        <v>0.2</v>
      </c>
      <c r="E147" s="12">
        <v>0</v>
      </c>
      <c r="F147" s="12">
        <v>35.799999999999997</v>
      </c>
      <c r="G147" s="12">
        <v>142</v>
      </c>
      <c r="H147" s="13">
        <v>0.02</v>
      </c>
      <c r="I147" s="13"/>
      <c r="J147" s="13">
        <v>4.3</v>
      </c>
      <c r="K147" s="13">
        <v>1.2</v>
      </c>
      <c r="L147" s="13">
        <v>0.2</v>
      </c>
      <c r="M147" s="13">
        <v>16</v>
      </c>
      <c r="N147" s="13">
        <v>22</v>
      </c>
      <c r="O147" s="13">
        <v>14</v>
      </c>
      <c r="P147" s="13">
        <v>1.1000000000000001</v>
      </c>
      <c r="Q147" s="13">
        <v>91.6</v>
      </c>
      <c r="R147" s="13">
        <v>0.87</v>
      </c>
      <c r="S147" s="13">
        <v>0.1</v>
      </c>
      <c r="T147" s="13">
        <v>3.13</v>
      </c>
    </row>
    <row r="148" spans="1:20" ht="12.75" customHeight="1" x14ac:dyDescent="0.25">
      <c r="A148" s="14" t="s">
        <v>57</v>
      </c>
      <c r="B148" s="15" t="s">
        <v>58</v>
      </c>
      <c r="C148" s="21">
        <v>100</v>
      </c>
      <c r="D148" s="21">
        <v>7</v>
      </c>
      <c r="E148" s="21">
        <v>11.1</v>
      </c>
      <c r="F148" s="21">
        <v>44.21</v>
      </c>
      <c r="G148" s="21">
        <v>327.9</v>
      </c>
      <c r="H148" s="13">
        <v>0.16</v>
      </c>
      <c r="I148" s="13">
        <v>8.4000000000000005E-2</v>
      </c>
      <c r="J148" s="13"/>
      <c r="K148" s="13">
        <v>31.9</v>
      </c>
      <c r="L148" s="13">
        <v>1.44</v>
      </c>
      <c r="M148" s="13">
        <v>63.34</v>
      </c>
      <c r="N148" s="13">
        <v>25.18</v>
      </c>
      <c r="O148" s="13">
        <v>15.8</v>
      </c>
      <c r="P148" s="13">
        <v>1.54</v>
      </c>
      <c r="Q148" s="13">
        <v>50</v>
      </c>
      <c r="R148" s="13">
        <v>1.41</v>
      </c>
      <c r="S148" s="13">
        <v>4.71</v>
      </c>
      <c r="T148" s="13">
        <v>18.559999999999999</v>
      </c>
    </row>
    <row r="149" spans="1:20" ht="12.75" customHeight="1" x14ac:dyDescent="0.25">
      <c r="A149" s="14"/>
      <c r="B149" s="11" t="s">
        <v>59</v>
      </c>
      <c r="C149" s="12">
        <f>C147+C148</f>
        <v>300</v>
      </c>
      <c r="D149" s="12">
        <f t="shared" ref="D149:T149" si="18">SUM(D147:D148)</f>
        <v>7.2</v>
      </c>
      <c r="E149" s="12">
        <f t="shared" si="18"/>
        <v>11.1</v>
      </c>
      <c r="F149" s="12">
        <f t="shared" si="18"/>
        <v>80.009999999999991</v>
      </c>
      <c r="G149" s="12">
        <f t="shared" si="18"/>
        <v>469.9</v>
      </c>
      <c r="H149" s="12">
        <f t="shared" si="18"/>
        <v>0.18</v>
      </c>
      <c r="I149" s="12">
        <f t="shared" si="18"/>
        <v>8.4000000000000005E-2</v>
      </c>
      <c r="J149" s="12">
        <f t="shared" si="18"/>
        <v>4.3</v>
      </c>
      <c r="K149" s="12">
        <f t="shared" si="18"/>
        <v>33.1</v>
      </c>
      <c r="L149" s="12">
        <f t="shared" si="18"/>
        <v>1.64</v>
      </c>
      <c r="M149" s="12">
        <f t="shared" si="18"/>
        <v>79.34</v>
      </c>
      <c r="N149" s="12">
        <f t="shared" si="18"/>
        <v>47.18</v>
      </c>
      <c r="O149" s="12">
        <f t="shared" si="18"/>
        <v>29.8</v>
      </c>
      <c r="P149" s="12">
        <f t="shared" si="18"/>
        <v>2.64</v>
      </c>
      <c r="Q149" s="12">
        <f t="shared" si="18"/>
        <v>141.6</v>
      </c>
      <c r="R149" s="12">
        <f t="shared" si="18"/>
        <v>2.2799999999999998</v>
      </c>
      <c r="S149" s="12">
        <f t="shared" si="18"/>
        <v>4.8099999999999996</v>
      </c>
      <c r="T149" s="12">
        <f t="shared" si="18"/>
        <v>21.689999999999998</v>
      </c>
    </row>
    <row r="150" spans="1:20" ht="12.75" customHeight="1" x14ac:dyDescent="0.25">
      <c r="A150" s="14"/>
      <c r="B150" s="11" t="s">
        <v>60</v>
      </c>
      <c r="C150" s="12">
        <f t="shared" ref="C150:T150" si="19">C127+C136+C149</f>
        <v>1560</v>
      </c>
      <c r="D150" s="12">
        <f t="shared" si="19"/>
        <v>51.54</v>
      </c>
      <c r="E150" s="12">
        <f t="shared" si="19"/>
        <v>49.06</v>
      </c>
      <c r="F150" s="12">
        <f t="shared" si="19"/>
        <v>271.45999999999998</v>
      </c>
      <c r="G150" s="12">
        <f t="shared" si="19"/>
        <v>1723.9</v>
      </c>
      <c r="H150" s="12">
        <f t="shared" si="19"/>
        <v>0.86999999999999988</v>
      </c>
      <c r="I150" s="12">
        <f t="shared" si="19"/>
        <v>0.29600000000000004</v>
      </c>
      <c r="J150" s="12">
        <f t="shared" si="19"/>
        <v>27.59</v>
      </c>
      <c r="K150" s="12">
        <f t="shared" si="19"/>
        <v>459.32700000000006</v>
      </c>
      <c r="L150" s="12">
        <f t="shared" si="19"/>
        <v>9.5100000000000016</v>
      </c>
      <c r="M150" s="12">
        <f t="shared" si="19"/>
        <v>633.52</v>
      </c>
      <c r="N150" s="12">
        <f t="shared" si="19"/>
        <v>365.85</v>
      </c>
      <c r="O150" s="12">
        <f t="shared" si="19"/>
        <v>200.28</v>
      </c>
      <c r="P150" s="12">
        <f t="shared" si="19"/>
        <v>12.357000000000001</v>
      </c>
      <c r="Q150" s="12">
        <f t="shared" si="19"/>
        <v>1268.78</v>
      </c>
      <c r="R150" s="12">
        <f t="shared" si="19"/>
        <v>115.76000000000002</v>
      </c>
      <c r="S150" s="12">
        <f t="shared" si="19"/>
        <v>29.596999999999998</v>
      </c>
      <c r="T150" s="12">
        <f t="shared" si="19"/>
        <v>268.89</v>
      </c>
    </row>
    <row r="151" spans="1:20" ht="11.45" customHeight="1" x14ac:dyDescent="0.25">
      <c r="A151" s="7"/>
      <c r="B151" s="11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</row>
    <row r="152" spans="1:20" ht="11.45" customHeight="1" x14ac:dyDescent="0.25">
      <c r="A152" s="7"/>
      <c r="B152" s="11"/>
      <c r="C152" s="12"/>
      <c r="D152" s="12"/>
      <c r="E152" s="12"/>
      <c r="F152" s="12"/>
      <c r="G152" s="12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</row>
    <row r="153" spans="1:20" ht="11.45" customHeight="1" x14ac:dyDescent="0.25">
      <c r="A153" s="23"/>
      <c r="B153" s="23"/>
      <c r="C153" s="12"/>
      <c r="D153" s="21"/>
      <c r="E153" s="21"/>
      <c r="F153" s="21"/>
      <c r="G153" s="21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</row>
    <row r="154" spans="1:20" ht="11.45" customHeight="1" x14ac:dyDescent="0.25">
      <c r="A154" s="56" t="s">
        <v>1</v>
      </c>
      <c r="B154" s="56"/>
      <c r="C154" s="56"/>
      <c r="D154" s="56"/>
      <c r="E154" s="56"/>
      <c r="F154" s="56"/>
      <c r="G154" s="56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</row>
    <row r="155" spans="1:20" ht="11.45" customHeight="1" x14ac:dyDescent="0.25">
      <c r="A155" s="56" t="s">
        <v>2</v>
      </c>
      <c r="B155" s="56"/>
      <c r="C155" s="56"/>
      <c r="D155" s="56"/>
      <c r="E155" s="56"/>
      <c r="F155" s="56"/>
      <c r="G155" s="56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</row>
    <row r="156" spans="1:20" ht="11.45" customHeight="1" x14ac:dyDescent="0.25">
      <c r="A156" s="56" t="s">
        <v>3</v>
      </c>
      <c r="B156" s="56"/>
      <c r="C156" s="56"/>
      <c r="D156" s="56"/>
      <c r="E156" s="56"/>
      <c r="F156" s="56"/>
      <c r="G156" s="56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</row>
    <row r="157" spans="1:20" ht="11.45" customHeight="1" x14ac:dyDescent="0.25">
      <c r="A157" s="56" t="s">
        <v>121</v>
      </c>
      <c r="B157" s="56"/>
      <c r="C157" s="56"/>
      <c r="D157" s="56"/>
      <c r="E157" s="56"/>
      <c r="F157" s="56"/>
      <c r="G157" s="56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</row>
    <row r="158" spans="1:20" ht="11.45" customHeight="1" x14ac:dyDescent="0.25">
      <c r="A158" s="59" t="s">
        <v>122</v>
      </c>
      <c r="B158" s="59"/>
      <c r="C158" s="59"/>
      <c r="D158" s="59"/>
      <c r="E158" s="59"/>
      <c r="F158" s="59"/>
      <c r="G158" s="59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</row>
    <row r="159" spans="1:20" ht="11.45" customHeight="1" x14ac:dyDescent="0.25">
      <c r="A159" s="54" t="s">
        <v>6</v>
      </c>
      <c r="B159" s="54" t="s">
        <v>7</v>
      </c>
      <c r="C159" s="55" t="s">
        <v>8</v>
      </c>
      <c r="D159" s="56" t="s">
        <v>9</v>
      </c>
      <c r="E159" s="56"/>
      <c r="F159" s="56"/>
      <c r="G159" s="55" t="s">
        <v>10</v>
      </c>
      <c r="H159" s="57" t="s">
        <v>11</v>
      </c>
      <c r="I159" s="57"/>
      <c r="J159" s="57"/>
      <c r="K159" s="57"/>
      <c r="L159" s="57"/>
      <c r="M159" s="57" t="s">
        <v>12</v>
      </c>
      <c r="N159" s="57"/>
      <c r="O159" s="57"/>
      <c r="P159" s="57"/>
      <c r="Q159" s="24"/>
      <c r="R159" s="24"/>
      <c r="S159" s="24"/>
      <c r="T159" s="24"/>
    </row>
    <row r="160" spans="1:20" ht="11.45" customHeight="1" x14ac:dyDescent="0.25">
      <c r="A160" s="54"/>
      <c r="B160" s="54"/>
      <c r="C160" s="54"/>
      <c r="D160" s="6" t="s">
        <v>13</v>
      </c>
      <c r="E160" s="6" t="s">
        <v>14</v>
      </c>
      <c r="F160" s="6" t="s">
        <v>15</v>
      </c>
      <c r="G160" s="55"/>
      <c r="H160" s="25" t="s">
        <v>16</v>
      </c>
      <c r="I160" s="25" t="s">
        <v>17</v>
      </c>
      <c r="J160" s="25" t="s">
        <v>18</v>
      </c>
      <c r="K160" s="25" t="s">
        <v>19</v>
      </c>
      <c r="L160" s="25" t="s">
        <v>20</v>
      </c>
      <c r="M160" s="25" t="s">
        <v>21</v>
      </c>
      <c r="N160" s="25" t="s">
        <v>22</v>
      </c>
      <c r="O160" s="25" t="s">
        <v>23</v>
      </c>
      <c r="P160" s="25" t="s">
        <v>24</v>
      </c>
      <c r="Q160" s="25" t="s">
        <v>25</v>
      </c>
      <c r="R160" s="25" t="s">
        <v>26</v>
      </c>
      <c r="S160" s="25" t="s">
        <v>27</v>
      </c>
      <c r="T160" s="25" t="s">
        <v>28</v>
      </c>
    </row>
    <row r="161" spans="1:20" ht="11.45" customHeight="1" x14ac:dyDescent="0.25">
      <c r="A161" s="6">
        <v>1</v>
      </c>
      <c r="B161" s="6">
        <v>2</v>
      </c>
      <c r="C161" s="6">
        <v>3</v>
      </c>
      <c r="D161" s="6">
        <v>4</v>
      </c>
      <c r="E161" s="6">
        <v>5</v>
      </c>
      <c r="F161" s="6">
        <v>6</v>
      </c>
      <c r="G161" s="6">
        <v>7</v>
      </c>
      <c r="H161" s="25">
        <v>8</v>
      </c>
      <c r="I161" s="25">
        <v>9</v>
      </c>
      <c r="J161" s="25">
        <v>10</v>
      </c>
      <c r="K161" s="25">
        <v>11</v>
      </c>
      <c r="L161" s="25">
        <v>12</v>
      </c>
      <c r="M161" s="25">
        <v>13</v>
      </c>
      <c r="N161" s="25">
        <v>14</v>
      </c>
      <c r="O161" s="25">
        <v>15</v>
      </c>
      <c r="P161" s="25">
        <v>16</v>
      </c>
      <c r="Q161" s="25">
        <v>17</v>
      </c>
      <c r="R161" s="25">
        <v>18</v>
      </c>
      <c r="S161" s="25">
        <v>19</v>
      </c>
      <c r="T161" s="25">
        <v>20</v>
      </c>
    </row>
    <row r="162" spans="1:20" ht="11.45" customHeight="1" x14ac:dyDescent="0.25">
      <c r="A162" s="53" t="s">
        <v>29</v>
      </c>
      <c r="B162" s="53"/>
      <c r="C162" s="53"/>
      <c r="D162" s="53"/>
      <c r="E162" s="53"/>
      <c r="F162" s="53"/>
      <c r="G162" s="5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</row>
    <row r="163" spans="1:20" ht="12.75" customHeight="1" x14ac:dyDescent="0.25">
      <c r="A163" s="38" t="s">
        <v>123</v>
      </c>
      <c r="B163" s="39" t="s">
        <v>124</v>
      </c>
      <c r="C163" s="13">
        <v>70</v>
      </c>
      <c r="D163" s="40">
        <v>0.77</v>
      </c>
      <c r="E163" s="40">
        <v>7.07</v>
      </c>
      <c r="F163" s="40">
        <v>7.42</v>
      </c>
      <c r="G163" s="40">
        <v>96.6</v>
      </c>
      <c r="H163" s="40">
        <v>2.1000000000000001E-2</v>
      </c>
      <c r="I163" s="40">
        <v>2.1000000000000001E-2</v>
      </c>
      <c r="J163" s="40">
        <v>10.78</v>
      </c>
      <c r="K163" s="40">
        <v>282.31</v>
      </c>
      <c r="L163" s="40">
        <v>3.22</v>
      </c>
      <c r="M163" s="40">
        <v>20.3</v>
      </c>
      <c r="N163" s="39">
        <v>21</v>
      </c>
      <c r="O163" s="40">
        <v>12.6</v>
      </c>
      <c r="P163" s="40">
        <v>0.63</v>
      </c>
      <c r="Q163" s="13">
        <v>186.62</v>
      </c>
      <c r="R163" s="13">
        <v>11.55</v>
      </c>
      <c r="S163" s="40">
        <v>0.17</v>
      </c>
      <c r="T163" s="40">
        <v>12.81</v>
      </c>
    </row>
    <row r="164" spans="1:20" ht="12.75" customHeight="1" x14ac:dyDescent="0.25">
      <c r="A164" s="41" t="s">
        <v>125</v>
      </c>
      <c r="B164" s="21" t="s">
        <v>126</v>
      </c>
      <c r="C164" s="12">
        <v>180</v>
      </c>
      <c r="D164" s="21">
        <v>14.06</v>
      </c>
      <c r="E164" s="21">
        <v>7.74</v>
      </c>
      <c r="F164" s="21">
        <v>20.61</v>
      </c>
      <c r="G164" s="21">
        <v>208.04</v>
      </c>
      <c r="H164" s="13">
        <v>0.152</v>
      </c>
      <c r="I164" s="13">
        <v>0.14000000000000001</v>
      </c>
      <c r="J164" s="13">
        <v>8.3000000000000007</v>
      </c>
      <c r="K164" s="13">
        <v>24.55</v>
      </c>
      <c r="L164" s="13">
        <v>0.54</v>
      </c>
      <c r="M164" s="13">
        <v>208.62</v>
      </c>
      <c r="N164" s="13">
        <v>22.5</v>
      </c>
      <c r="O164" s="13">
        <v>38.76</v>
      </c>
      <c r="P164" s="13">
        <v>3.24</v>
      </c>
      <c r="Q164" s="13">
        <v>738</v>
      </c>
      <c r="R164" s="13">
        <v>40.76</v>
      </c>
      <c r="S164" s="13">
        <v>0.36</v>
      </c>
      <c r="T164" s="13">
        <v>88.75</v>
      </c>
    </row>
    <row r="165" spans="1:20" ht="12.75" customHeight="1" x14ac:dyDescent="0.25">
      <c r="A165" s="14" t="s">
        <v>68</v>
      </c>
      <c r="B165" s="11" t="s">
        <v>69</v>
      </c>
      <c r="C165" s="21">
        <v>200</v>
      </c>
      <c r="D165" s="21">
        <v>0.1</v>
      </c>
      <c r="E165" s="21">
        <v>0</v>
      </c>
      <c r="F165" s="21">
        <v>15</v>
      </c>
      <c r="G165" s="21">
        <v>60</v>
      </c>
      <c r="H165" s="11">
        <v>0</v>
      </c>
      <c r="I165" s="11">
        <v>0</v>
      </c>
      <c r="J165" s="11"/>
      <c r="K165" s="11">
        <v>0</v>
      </c>
      <c r="L165" s="11"/>
      <c r="M165" s="11">
        <v>3</v>
      </c>
      <c r="N165" s="11">
        <v>11</v>
      </c>
      <c r="O165" s="11">
        <v>1</v>
      </c>
      <c r="P165" s="11">
        <v>0.3</v>
      </c>
      <c r="Q165" s="11">
        <v>21</v>
      </c>
      <c r="R165" s="11"/>
      <c r="S165" s="11"/>
      <c r="T165" s="11"/>
    </row>
    <row r="166" spans="1:20" ht="12.75" customHeight="1" x14ac:dyDescent="0.25">
      <c r="A166" s="16" t="s">
        <v>36</v>
      </c>
      <c r="B166" s="11" t="s">
        <v>37</v>
      </c>
      <c r="C166" s="12">
        <v>50</v>
      </c>
      <c r="D166" s="12">
        <v>3.79</v>
      </c>
      <c r="E166" s="12">
        <v>0.39</v>
      </c>
      <c r="F166" s="12">
        <v>24.59</v>
      </c>
      <c r="G166" s="12">
        <v>117.5</v>
      </c>
      <c r="H166" s="13">
        <v>0.05</v>
      </c>
      <c r="I166" s="13"/>
      <c r="J166" s="13"/>
      <c r="K166" s="13"/>
      <c r="L166" s="13">
        <v>0.53</v>
      </c>
      <c r="M166" s="13">
        <v>10</v>
      </c>
      <c r="N166" s="13">
        <v>32.5</v>
      </c>
      <c r="O166" s="13">
        <v>7</v>
      </c>
      <c r="P166" s="13">
        <v>0.53</v>
      </c>
      <c r="Q166" s="13">
        <v>38.44</v>
      </c>
      <c r="R166" s="13">
        <v>1.73</v>
      </c>
      <c r="S166" s="13">
        <v>2.79</v>
      </c>
      <c r="T166" s="13">
        <v>0.86</v>
      </c>
    </row>
    <row r="167" spans="1:20" ht="12.75" customHeight="1" x14ac:dyDescent="0.25">
      <c r="A167" s="7"/>
      <c r="B167" s="11" t="s">
        <v>38</v>
      </c>
      <c r="C167" s="12">
        <f t="shared" ref="C167:T167" si="20">C163+C164+C165+C166</f>
        <v>500</v>
      </c>
      <c r="D167" s="12">
        <f t="shared" si="20"/>
        <v>18.72</v>
      </c>
      <c r="E167" s="12">
        <f t="shared" si="20"/>
        <v>15.200000000000001</v>
      </c>
      <c r="F167" s="12">
        <f t="shared" si="20"/>
        <v>67.62</v>
      </c>
      <c r="G167" s="12">
        <f t="shared" si="20"/>
        <v>482.14</v>
      </c>
      <c r="H167" s="12">
        <f t="shared" si="20"/>
        <v>0.22299999999999998</v>
      </c>
      <c r="I167" s="12">
        <f t="shared" si="20"/>
        <v>0.161</v>
      </c>
      <c r="J167" s="12">
        <f t="shared" si="20"/>
        <v>19.079999999999998</v>
      </c>
      <c r="K167" s="12">
        <f t="shared" si="20"/>
        <v>306.86</v>
      </c>
      <c r="L167" s="12">
        <f t="shared" si="20"/>
        <v>4.29</v>
      </c>
      <c r="M167" s="12">
        <f t="shared" si="20"/>
        <v>241.92000000000002</v>
      </c>
      <c r="N167" s="12">
        <f t="shared" si="20"/>
        <v>87</v>
      </c>
      <c r="O167" s="12">
        <f t="shared" si="20"/>
        <v>59.36</v>
      </c>
      <c r="P167" s="12">
        <f t="shared" si="20"/>
        <v>4.7</v>
      </c>
      <c r="Q167" s="12">
        <f t="shared" si="20"/>
        <v>984.06</v>
      </c>
      <c r="R167" s="12">
        <f t="shared" si="20"/>
        <v>54.04</v>
      </c>
      <c r="S167" s="12">
        <f t="shared" si="20"/>
        <v>3.3200000000000003</v>
      </c>
      <c r="T167" s="12">
        <f t="shared" si="20"/>
        <v>102.42</v>
      </c>
    </row>
    <row r="168" spans="1:20" ht="12.75" customHeight="1" x14ac:dyDescent="0.25">
      <c r="A168" s="53" t="s">
        <v>39</v>
      </c>
      <c r="B168" s="53"/>
      <c r="C168" s="53"/>
      <c r="D168" s="53"/>
      <c r="E168" s="53"/>
      <c r="F168" s="53"/>
      <c r="G168" s="5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</row>
    <row r="169" spans="1:20" ht="12.75" customHeight="1" x14ac:dyDescent="0.25">
      <c r="A169" s="14" t="s">
        <v>40</v>
      </c>
      <c r="B169" s="14" t="s">
        <v>41</v>
      </c>
      <c r="C169" s="12">
        <v>60</v>
      </c>
      <c r="D169" s="12">
        <v>1.1399999999999999</v>
      </c>
      <c r="E169" s="12">
        <v>3.24</v>
      </c>
      <c r="F169" s="12">
        <v>8.0399999999999991</v>
      </c>
      <c r="G169" s="12">
        <v>66</v>
      </c>
      <c r="H169" s="13">
        <v>0.05</v>
      </c>
      <c r="I169" s="13"/>
      <c r="J169" s="13">
        <v>7.32</v>
      </c>
      <c r="K169" s="13"/>
      <c r="L169" s="13">
        <v>1.38</v>
      </c>
      <c r="M169" s="13">
        <v>33.6</v>
      </c>
      <c r="N169" s="13">
        <v>8.4</v>
      </c>
      <c r="O169" s="13">
        <v>12.6</v>
      </c>
      <c r="P169" s="13">
        <v>0.48</v>
      </c>
      <c r="Q169" s="13"/>
      <c r="R169" s="13"/>
      <c r="S169" s="13"/>
      <c r="T169" s="13"/>
    </row>
    <row r="170" spans="1:20" ht="12.75" customHeight="1" x14ac:dyDescent="0.25">
      <c r="A170" s="18" t="s">
        <v>42</v>
      </c>
      <c r="B170" s="19" t="s">
        <v>43</v>
      </c>
      <c r="C170" s="20">
        <v>200</v>
      </c>
      <c r="D170" s="20">
        <v>1.46</v>
      </c>
      <c r="E170" s="20">
        <v>4</v>
      </c>
      <c r="F170" s="20">
        <v>8.52</v>
      </c>
      <c r="G170" s="20">
        <v>76</v>
      </c>
      <c r="H170" s="13">
        <v>0.03</v>
      </c>
      <c r="I170" s="13">
        <v>0.32</v>
      </c>
      <c r="J170" s="13">
        <v>8.24</v>
      </c>
      <c r="K170" s="13">
        <v>129</v>
      </c>
      <c r="L170" s="13">
        <v>1.92</v>
      </c>
      <c r="M170" s="13">
        <v>42.4</v>
      </c>
      <c r="N170" s="13">
        <v>27.6</v>
      </c>
      <c r="O170" s="13">
        <v>21.04</v>
      </c>
      <c r="P170" s="13">
        <v>0.96</v>
      </c>
      <c r="Q170" s="13">
        <v>229.4</v>
      </c>
      <c r="R170" s="13">
        <v>16.399999999999999</v>
      </c>
      <c r="S170" s="13">
        <v>0.33</v>
      </c>
      <c r="T170" s="13">
        <v>24</v>
      </c>
    </row>
    <row r="171" spans="1:20" ht="12.75" customHeight="1" x14ac:dyDescent="0.25">
      <c r="A171" s="14" t="s">
        <v>127</v>
      </c>
      <c r="B171" s="11" t="s">
        <v>128</v>
      </c>
      <c r="C171" s="12">
        <v>90</v>
      </c>
      <c r="D171" s="12">
        <v>14.28</v>
      </c>
      <c r="E171" s="12">
        <v>8.9700000000000006</v>
      </c>
      <c r="F171" s="12">
        <v>11.79</v>
      </c>
      <c r="G171" s="12">
        <v>180.51</v>
      </c>
      <c r="H171" s="13">
        <v>0.09</v>
      </c>
      <c r="I171" s="13">
        <v>0.08</v>
      </c>
      <c r="J171" s="13">
        <v>8.1000000000000003E-2</v>
      </c>
      <c r="K171" s="13">
        <v>20</v>
      </c>
      <c r="L171" s="13">
        <v>0.3</v>
      </c>
      <c r="M171" s="13">
        <v>84.87</v>
      </c>
      <c r="N171" s="13">
        <v>33.39</v>
      </c>
      <c r="O171" s="13">
        <v>16.71</v>
      </c>
      <c r="P171" s="13">
        <v>1.03</v>
      </c>
      <c r="Q171" s="13">
        <v>382.4</v>
      </c>
      <c r="R171" s="13">
        <v>18</v>
      </c>
      <c r="S171" s="13">
        <v>3.54</v>
      </c>
      <c r="T171" s="13">
        <v>55.5</v>
      </c>
    </row>
    <row r="172" spans="1:20" ht="12.75" customHeight="1" x14ac:dyDescent="0.25">
      <c r="A172" s="14" t="s">
        <v>129</v>
      </c>
      <c r="B172" s="15" t="s">
        <v>130</v>
      </c>
      <c r="C172" s="21">
        <v>150</v>
      </c>
      <c r="D172" s="21">
        <v>14.27</v>
      </c>
      <c r="E172" s="21">
        <v>4.3899999999999997</v>
      </c>
      <c r="F172" s="21">
        <v>28.39</v>
      </c>
      <c r="G172" s="21">
        <v>210</v>
      </c>
      <c r="H172" s="13">
        <v>3.1E-2</v>
      </c>
      <c r="I172" s="13">
        <v>0.09</v>
      </c>
      <c r="J172" s="13"/>
      <c r="K172" s="13">
        <v>11.7</v>
      </c>
      <c r="L172" s="13"/>
      <c r="M172" s="13">
        <v>229.02</v>
      </c>
      <c r="N172" s="13">
        <v>81.95</v>
      </c>
      <c r="O172" s="13">
        <v>76.83</v>
      </c>
      <c r="P172" s="13">
        <v>4.83</v>
      </c>
      <c r="Q172" s="13">
        <v>78</v>
      </c>
      <c r="R172" s="13">
        <v>24</v>
      </c>
      <c r="S172" s="13">
        <v>8.65</v>
      </c>
      <c r="T172" s="13">
        <v>23.01</v>
      </c>
    </row>
    <row r="173" spans="1:20" ht="12.75" customHeight="1" x14ac:dyDescent="0.25">
      <c r="A173" s="14" t="s">
        <v>78</v>
      </c>
      <c r="B173" s="11" t="s">
        <v>79</v>
      </c>
      <c r="C173" s="21">
        <v>180</v>
      </c>
      <c r="D173" s="21">
        <v>0.504</v>
      </c>
      <c r="E173" s="21">
        <v>0</v>
      </c>
      <c r="F173" s="21">
        <v>25.1</v>
      </c>
      <c r="G173" s="21">
        <v>102.41</v>
      </c>
      <c r="H173" s="11">
        <v>2.7E-2</v>
      </c>
      <c r="I173" s="11">
        <v>0</v>
      </c>
      <c r="J173" s="11">
        <v>1.1000000000000001</v>
      </c>
      <c r="K173" s="11">
        <v>13.5</v>
      </c>
      <c r="L173" s="11">
        <v>1.51</v>
      </c>
      <c r="M173" s="11">
        <v>40.08</v>
      </c>
      <c r="N173" s="11">
        <v>44.55</v>
      </c>
      <c r="O173" s="11">
        <v>28.83</v>
      </c>
      <c r="P173" s="11">
        <v>0.92</v>
      </c>
      <c r="Q173" s="11">
        <v>45</v>
      </c>
      <c r="R173" s="11"/>
      <c r="S173" s="11"/>
      <c r="T173" s="11"/>
    </row>
    <row r="174" spans="1:20" ht="12.75" customHeight="1" x14ac:dyDescent="0.25">
      <c r="A174" s="16" t="s">
        <v>36</v>
      </c>
      <c r="B174" s="11" t="s">
        <v>37</v>
      </c>
      <c r="C174" s="12">
        <v>40</v>
      </c>
      <c r="D174" s="12">
        <v>3.04</v>
      </c>
      <c r="E174" s="12">
        <v>0.32</v>
      </c>
      <c r="F174" s="12">
        <v>19.68</v>
      </c>
      <c r="G174" s="12">
        <v>94</v>
      </c>
      <c r="H174" s="13">
        <v>0.04</v>
      </c>
      <c r="I174" s="13"/>
      <c r="J174" s="13"/>
      <c r="K174" s="13"/>
      <c r="L174" s="13">
        <v>0.44</v>
      </c>
      <c r="M174" s="13">
        <v>8</v>
      </c>
      <c r="N174" s="13">
        <v>26</v>
      </c>
      <c r="O174" s="13">
        <v>5.6</v>
      </c>
      <c r="P174" s="13">
        <v>0.44</v>
      </c>
      <c r="Q174" s="13">
        <v>30.76</v>
      </c>
      <c r="R174" s="13">
        <v>1.4</v>
      </c>
      <c r="S174" s="13">
        <v>2.2400000000000002</v>
      </c>
      <c r="T174" s="13">
        <v>0.7</v>
      </c>
    </row>
    <row r="175" spans="1:20" ht="12.75" customHeight="1" x14ac:dyDescent="0.25">
      <c r="A175" s="16" t="s">
        <v>48</v>
      </c>
      <c r="B175" s="11" t="s">
        <v>49</v>
      </c>
      <c r="C175" s="12">
        <v>20</v>
      </c>
      <c r="D175" s="12">
        <v>1.32</v>
      </c>
      <c r="E175" s="12">
        <v>0.24</v>
      </c>
      <c r="F175" s="12">
        <v>6.8</v>
      </c>
      <c r="G175" s="12">
        <v>36.200000000000003</v>
      </c>
      <c r="H175" s="13">
        <v>3.5999999999999997E-2</v>
      </c>
      <c r="I175" s="13">
        <v>1.7999999999999999E-2</v>
      </c>
      <c r="J175" s="13"/>
      <c r="K175" s="13"/>
      <c r="L175" s="13"/>
      <c r="M175" s="13">
        <v>31.6</v>
      </c>
      <c r="N175" s="13">
        <v>7</v>
      </c>
      <c r="O175" s="13">
        <v>9.4</v>
      </c>
      <c r="P175" s="13">
        <v>0.78</v>
      </c>
      <c r="Q175" s="13">
        <v>48.8</v>
      </c>
      <c r="R175" s="13">
        <v>0.64</v>
      </c>
      <c r="S175" s="13">
        <v>1.1000000000000001</v>
      </c>
      <c r="T175" s="13">
        <v>4.8</v>
      </c>
    </row>
    <row r="176" spans="1:20" ht="12.75" customHeight="1" x14ac:dyDescent="0.25">
      <c r="A176" s="7"/>
      <c r="B176" s="11" t="s">
        <v>50</v>
      </c>
      <c r="C176" s="12">
        <f t="shared" ref="C176:T176" si="21">C169+C170+C171+C172+C173+C174+C175</f>
        <v>740</v>
      </c>
      <c r="D176" s="12">
        <f t="shared" si="21"/>
        <v>36.014000000000003</v>
      </c>
      <c r="E176" s="12">
        <f t="shared" si="21"/>
        <v>21.16</v>
      </c>
      <c r="F176" s="12">
        <f t="shared" si="21"/>
        <v>108.32000000000001</v>
      </c>
      <c r="G176" s="12">
        <f t="shared" si="21"/>
        <v>765.12</v>
      </c>
      <c r="H176" s="12">
        <f t="shared" si="21"/>
        <v>0.30399999999999994</v>
      </c>
      <c r="I176" s="12">
        <f t="shared" si="21"/>
        <v>0.50800000000000001</v>
      </c>
      <c r="J176" s="12">
        <f t="shared" si="21"/>
        <v>16.741</v>
      </c>
      <c r="K176" s="12">
        <f t="shared" si="21"/>
        <v>174.2</v>
      </c>
      <c r="L176" s="12">
        <f t="shared" si="21"/>
        <v>5.55</v>
      </c>
      <c r="M176" s="12">
        <f t="shared" si="21"/>
        <v>469.57</v>
      </c>
      <c r="N176" s="12">
        <f t="shared" si="21"/>
        <v>228.89</v>
      </c>
      <c r="O176" s="12">
        <f t="shared" si="21"/>
        <v>171.01</v>
      </c>
      <c r="P176" s="12">
        <f t="shared" si="21"/>
        <v>9.44</v>
      </c>
      <c r="Q176" s="12">
        <f t="shared" si="21"/>
        <v>814.3599999999999</v>
      </c>
      <c r="R176" s="12">
        <f t="shared" si="21"/>
        <v>60.44</v>
      </c>
      <c r="S176" s="12">
        <f t="shared" si="21"/>
        <v>15.86</v>
      </c>
      <c r="T176" s="12">
        <f t="shared" si="21"/>
        <v>108.01</v>
      </c>
    </row>
    <row r="177" spans="1:20" ht="12.75" customHeight="1" x14ac:dyDescent="0.25">
      <c r="A177" s="53" t="s">
        <v>51</v>
      </c>
      <c r="B177" s="53"/>
      <c r="C177" s="53"/>
      <c r="D177" s="53"/>
      <c r="E177" s="53"/>
      <c r="F177" s="53"/>
      <c r="G177" s="5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</row>
    <row r="178" spans="1:20" ht="12.75" customHeight="1" x14ac:dyDescent="0.25">
      <c r="A178" s="13" t="s">
        <v>123</v>
      </c>
      <c r="B178" s="39" t="s">
        <v>131</v>
      </c>
      <c r="C178" s="13">
        <v>70</v>
      </c>
      <c r="D178" s="40">
        <v>0.77</v>
      </c>
      <c r="E178" s="40">
        <v>7.07</v>
      </c>
      <c r="F178" s="40">
        <v>7.42</v>
      </c>
      <c r="G178" s="40">
        <v>96.6</v>
      </c>
      <c r="H178" s="40">
        <v>2.1000000000000001E-2</v>
      </c>
      <c r="I178" s="40">
        <v>2.1000000000000001E-2</v>
      </c>
      <c r="J178" s="40">
        <v>10.78</v>
      </c>
      <c r="K178" s="40">
        <v>282.31</v>
      </c>
      <c r="L178" s="40">
        <v>3.22</v>
      </c>
      <c r="M178" s="40">
        <v>20.3</v>
      </c>
      <c r="N178" s="39">
        <v>21</v>
      </c>
      <c r="O178" s="40">
        <v>12.6</v>
      </c>
      <c r="P178" s="40">
        <v>0.63</v>
      </c>
      <c r="Q178" s="13">
        <v>186.62</v>
      </c>
      <c r="R178" s="13">
        <v>11.55</v>
      </c>
      <c r="S178" s="40">
        <v>0.17</v>
      </c>
      <c r="T178" s="40">
        <v>12.81</v>
      </c>
    </row>
    <row r="179" spans="1:20" ht="12.75" customHeight="1" x14ac:dyDescent="0.25">
      <c r="A179" s="18" t="s">
        <v>42</v>
      </c>
      <c r="B179" s="19" t="s">
        <v>43</v>
      </c>
      <c r="C179" s="20">
        <v>210</v>
      </c>
      <c r="D179" s="20">
        <v>1.53</v>
      </c>
      <c r="E179" s="20">
        <v>4.2</v>
      </c>
      <c r="F179" s="20">
        <v>8.94</v>
      </c>
      <c r="G179" s="20">
        <v>79.8</v>
      </c>
      <c r="H179" s="13">
        <v>3.1E-2</v>
      </c>
      <c r="I179" s="13">
        <v>0.33</v>
      </c>
      <c r="J179" s="13">
        <v>8.65</v>
      </c>
      <c r="K179" s="13">
        <v>135.44999999999999</v>
      </c>
      <c r="L179" s="13">
        <v>2.016</v>
      </c>
      <c r="M179" s="13">
        <v>44.52</v>
      </c>
      <c r="N179" s="13">
        <v>28.98</v>
      </c>
      <c r="O179" s="13">
        <v>22.09</v>
      </c>
      <c r="P179" s="13">
        <v>1.008</v>
      </c>
      <c r="Q179" s="13">
        <v>240.87</v>
      </c>
      <c r="R179" s="13">
        <v>17.22</v>
      </c>
      <c r="S179" s="13">
        <v>0.34599999999999997</v>
      </c>
      <c r="T179" s="13">
        <v>25.2</v>
      </c>
    </row>
    <row r="180" spans="1:20" ht="12.75" customHeight="1" x14ac:dyDescent="0.25">
      <c r="A180" s="21" t="s">
        <v>125</v>
      </c>
      <c r="B180" s="21" t="s">
        <v>126</v>
      </c>
      <c r="C180" s="12">
        <v>200</v>
      </c>
      <c r="D180" s="21">
        <v>15.63</v>
      </c>
      <c r="E180" s="21">
        <v>8.6</v>
      </c>
      <c r="F180" s="21">
        <v>22.91</v>
      </c>
      <c r="G180" s="21">
        <v>231.16</v>
      </c>
      <c r="H180" s="13">
        <v>0.16900000000000001</v>
      </c>
      <c r="I180" s="13">
        <v>0.16</v>
      </c>
      <c r="J180" s="13">
        <v>9.2200000000000006</v>
      </c>
      <c r="K180" s="13">
        <v>27.28</v>
      </c>
      <c r="L180" s="13">
        <v>0.6</v>
      </c>
      <c r="M180" s="13">
        <v>231.8</v>
      </c>
      <c r="N180" s="13">
        <v>25</v>
      </c>
      <c r="O180" s="13">
        <v>43.07</v>
      </c>
      <c r="P180" s="13">
        <v>3.6</v>
      </c>
      <c r="Q180" s="13">
        <v>820</v>
      </c>
      <c r="R180" s="13">
        <v>45.29</v>
      </c>
      <c r="S180" s="13">
        <v>0.4</v>
      </c>
      <c r="T180" s="13">
        <v>98.62</v>
      </c>
    </row>
    <row r="181" spans="1:20" ht="12.75" customHeight="1" x14ac:dyDescent="0.25">
      <c r="A181" s="14" t="s">
        <v>132</v>
      </c>
      <c r="B181" s="11" t="s">
        <v>133</v>
      </c>
      <c r="C181" s="21">
        <v>200</v>
      </c>
      <c r="D181" s="21">
        <v>0</v>
      </c>
      <c r="E181" s="21">
        <v>0</v>
      </c>
      <c r="F181" s="21">
        <v>23.2</v>
      </c>
      <c r="G181" s="21">
        <v>92.8</v>
      </c>
      <c r="H181" s="11">
        <v>0</v>
      </c>
      <c r="I181" s="11">
        <v>0</v>
      </c>
      <c r="J181" s="11">
        <v>7.8</v>
      </c>
      <c r="K181" s="11">
        <v>0</v>
      </c>
      <c r="L181" s="11"/>
      <c r="M181" s="11">
        <v>0</v>
      </c>
      <c r="N181" s="11">
        <v>11.4</v>
      </c>
      <c r="O181" s="11">
        <v>5.34</v>
      </c>
      <c r="P181" s="11">
        <v>1.2</v>
      </c>
      <c r="Q181" s="11">
        <v>0</v>
      </c>
      <c r="R181" s="11"/>
      <c r="S181" s="11"/>
      <c r="T181" s="11"/>
    </row>
    <row r="182" spans="1:20" ht="12.75" customHeight="1" x14ac:dyDescent="0.25">
      <c r="A182" s="22" t="s">
        <v>36</v>
      </c>
      <c r="B182" s="21" t="s">
        <v>37</v>
      </c>
      <c r="C182" s="12">
        <v>50</v>
      </c>
      <c r="D182" s="12">
        <v>3.8</v>
      </c>
      <c r="E182" s="12">
        <v>0.4</v>
      </c>
      <c r="F182" s="12">
        <v>24.6</v>
      </c>
      <c r="G182" s="12">
        <v>117.5</v>
      </c>
      <c r="H182" s="13">
        <v>0.05</v>
      </c>
      <c r="I182" s="13"/>
      <c r="J182" s="13"/>
      <c r="K182" s="13"/>
      <c r="L182" s="13">
        <v>0.55000000000000004</v>
      </c>
      <c r="M182" s="13">
        <v>10</v>
      </c>
      <c r="N182" s="13">
        <v>32.5</v>
      </c>
      <c r="O182" s="13">
        <v>7</v>
      </c>
      <c r="P182" s="13">
        <v>0.55000000000000004</v>
      </c>
      <c r="Q182" s="13">
        <v>38.450000000000003</v>
      </c>
      <c r="R182" s="13">
        <v>1.75</v>
      </c>
      <c r="S182" s="13">
        <v>2.8</v>
      </c>
      <c r="T182" s="13">
        <v>0.87</v>
      </c>
    </row>
    <row r="183" spans="1:20" ht="12.75" customHeight="1" x14ac:dyDescent="0.25">
      <c r="A183" s="22" t="s">
        <v>48</v>
      </c>
      <c r="B183" s="21" t="s">
        <v>49</v>
      </c>
      <c r="C183" s="12">
        <v>30</v>
      </c>
      <c r="D183" s="12">
        <v>1.98</v>
      </c>
      <c r="E183" s="12">
        <v>0.36</v>
      </c>
      <c r="F183" s="12">
        <v>10.199999999999999</v>
      </c>
      <c r="G183" s="12">
        <v>54.3</v>
      </c>
      <c r="H183" s="13">
        <v>5.3999999999999999E-2</v>
      </c>
      <c r="I183" s="13">
        <v>2.7E-2</v>
      </c>
      <c r="J183" s="13"/>
      <c r="K183" s="13"/>
      <c r="L183" s="13"/>
      <c r="M183" s="13">
        <v>47.4</v>
      </c>
      <c r="N183" s="13">
        <v>10.5</v>
      </c>
      <c r="O183" s="13">
        <v>14.1</v>
      </c>
      <c r="P183" s="13">
        <v>1.17</v>
      </c>
      <c r="Q183" s="13">
        <v>73.2</v>
      </c>
      <c r="R183" s="13">
        <v>0.96</v>
      </c>
      <c r="S183" s="13">
        <v>1.65</v>
      </c>
      <c r="T183" s="13">
        <v>7.2</v>
      </c>
    </row>
    <row r="184" spans="1:20" ht="12.75" customHeight="1" x14ac:dyDescent="0.25">
      <c r="A184" s="14"/>
      <c r="B184" s="11" t="s">
        <v>50</v>
      </c>
      <c r="C184" s="21">
        <f t="shared" ref="C184:T184" si="22">C178+C179+C180+C181+C182+C183</f>
        <v>760</v>
      </c>
      <c r="D184" s="21">
        <f t="shared" si="22"/>
        <v>23.71</v>
      </c>
      <c r="E184" s="21">
        <f t="shared" si="22"/>
        <v>20.629999999999995</v>
      </c>
      <c r="F184" s="21">
        <f t="shared" si="22"/>
        <v>97.27</v>
      </c>
      <c r="G184" s="21">
        <f t="shared" si="22"/>
        <v>672.15999999999985</v>
      </c>
      <c r="H184" s="21">
        <f t="shared" si="22"/>
        <v>0.32500000000000001</v>
      </c>
      <c r="I184" s="21">
        <f t="shared" si="22"/>
        <v>0.53800000000000003</v>
      </c>
      <c r="J184" s="21">
        <f t="shared" si="22"/>
        <v>36.449999999999996</v>
      </c>
      <c r="K184" s="21">
        <f t="shared" si="22"/>
        <v>445.03999999999996</v>
      </c>
      <c r="L184" s="21">
        <f t="shared" si="22"/>
        <v>6.3860000000000001</v>
      </c>
      <c r="M184" s="21">
        <f t="shared" si="22"/>
        <v>354.02</v>
      </c>
      <c r="N184" s="21">
        <f t="shared" si="22"/>
        <v>129.38</v>
      </c>
      <c r="O184" s="21">
        <f t="shared" si="22"/>
        <v>104.19999999999999</v>
      </c>
      <c r="P184" s="21">
        <f t="shared" si="22"/>
        <v>8.1579999999999995</v>
      </c>
      <c r="Q184" s="21">
        <f t="shared" si="22"/>
        <v>1359.14</v>
      </c>
      <c r="R184" s="21">
        <f t="shared" si="22"/>
        <v>76.77</v>
      </c>
      <c r="S184" s="21">
        <f t="shared" si="22"/>
        <v>5.3659999999999997</v>
      </c>
      <c r="T184" s="21">
        <f t="shared" si="22"/>
        <v>144.69999999999999</v>
      </c>
    </row>
    <row r="185" spans="1:20" ht="12.75" customHeight="1" x14ac:dyDescent="0.25">
      <c r="A185" s="53" t="s">
        <v>54</v>
      </c>
      <c r="B185" s="53"/>
      <c r="C185" s="53"/>
      <c r="D185" s="53"/>
      <c r="E185" s="53"/>
      <c r="F185" s="53"/>
      <c r="G185" s="5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</row>
    <row r="186" spans="1:20" ht="12.75" customHeight="1" x14ac:dyDescent="0.25">
      <c r="A186" s="11" t="s">
        <v>134</v>
      </c>
      <c r="B186" s="15" t="s">
        <v>135</v>
      </c>
      <c r="C186" s="12">
        <v>180</v>
      </c>
      <c r="D186" s="12">
        <v>5.04</v>
      </c>
      <c r="E186" s="12">
        <v>5.74</v>
      </c>
      <c r="F186" s="12">
        <v>7.36</v>
      </c>
      <c r="G186" s="36">
        <v>101.27</v>
      </c>
      <c r="H186" s="13">
        <v>7.0000000000000007E-2</v>
      </c>
      <c r="I186" s="13">
        <v>0.22</v>
      </c>
      <c r="J186" s="13">
        <v>1.26</v>
      </c>
      <c r="K186" s="13">
        <v>31.5</v>
      </c>
      <c r="L186" s="13"/>
      <c r="M186" s="13">
        <v>162.01</v>
      </c>
      <c r="N186" s="13">
        <v>216.01</v>
      </c>
      <c r="O186" s="13">
        <v>25.2</v>
      </c>
      <c r="P186" s="13">
        <v>0.18</v>
      </c>
      <c r="Q186" s="13">
        <v>217.8</v>
      </c>
      <c r="R186" s="13">
        <v>16.2</v>
      </c>
      <c r="S186" s="13">
        <v>3.24</v>
      </c>
      <c r="T186" s="13">
        <v>1.1499999999999999</v>
      </c>
    </row>
    <row r="187" spans="1:20" ht="12.75" customHeight="1" x14ac:dyDescent="0.25">
      <c r="A187" s="16" t="s">
        <v>136</v>
      </c>
      <c r="B187" s="11" t="s">
        <v>137</v>
      </c>
      <c r="C187" s="12">
        <v>30</v>
      </c>
      <c r="D187" s="12">
        <v>2.25</v>
      </c>
      <c r="E187" s="12">
        <v>2.94</v>
      </c>
      <c r="F187" s="12">
        <v>22.32</v>
      </c>
      <c r="G187" s="12">
        <v>125.1</v>
      </c>
      <c r="H187" s="13">
        <v>2.4E-2</v>
      </c>
      <c r="I187" s="13">
        <v>0</v>
      </c>
      <c r="J187" s="13">
        <v>0</v>
      </c>
      <c r="K187" s="13">
        <v>3.0000000000000001E-3</v>
      </c>
      <c r="L187" s="13">
        <v>1.05</v>
      </c>
      <c r="M187" s="13">
        <v>27</v>
      </c>
      <c r="N187" s="13">
        <v>8.6999999999999993</v>
      </c>
      <c r="O187" s="13">
        <v>6</v>
      </c>
      <c r="P187" s="13">
        <v>0.63</v>
      </c>
      <c r="Q187" s="13"/>
      <c r="R187" s="13"/>
      <c r="S187" s="13"/>
      <c r="T187" s="13"/>
    </row>
    <row r="188" spans="1:20" ht="12.75" customHeight="1" x14ac:dyDescent="0.25">
      <c r="A188" s="14" t="s">
        <v>138</v>
      </c>
      <c r="B188" s="15" t="s">
        <v>139</v>
      </c>
      <c r="C188" s="21">
        <v>100</v>
      </c>
      <c r="D188" s="21">
        <v>0.4</v>
      </c>
      <c r="E188" s="21">
        <v>0.4</v>
      </c>
      <c r="F188" s="21">
        <v>9.8000000000000007</v>
      </c>
      <c r="G188" s="21">
        <v>47</v>
      </c>
      <c r="H188" s="13">
        <v>0.03</v>
      </c>
      <c r="I188" s="13">
        <v>0</v>
      </c>
      <c r="J188" s="13">
        <v>10</v>
      </c>
      <c r="K188" s="13">
        <v>0</v>
      </c>
      <c r="L188" s="13">
        <v>0.2</v>
      </c>
      <c r="M188" s="13">
        <v>11</v>
      </c>
      <c r="N188" s="13">
        <v>16</v>
      </c>
      <c r="O188" s="13">
        <v>9</v>
      </c>
      <c r="P188" s="13">
        <v>2.2000000000000002</v>
      </c>
      <c r="Q188" s="13">
        <v>0</v>
      </c>
      <c r="R188" s="13">
        <v>0</v>
      </c>
      <c r="S188" s="13">
        <v>0</v>
      </c>
      <c r="T188" s="13">
        <v>0</v>
      </c>
    </row>
    <row r="189" spans="1:20" ht="12.75" customHeight="1" x14ac:dyDescent="0.25">
      <c r="A189" s="14"/>
      <c r="B189" s="11" t="s">
        <v>59</v>
      </c>
      <c r="C189" s="21">
        <f t="shared" ref="C189:T189" si="23">C186+C187+C188</f>
        <v>310</v>
      </c>
      <c r="D189" s="21">
        <f t="shared" si="23"/>
        <v>7.69</v>
      </c>
      <c r="E189" s="21">
        <f t="shared" si="23"/>
        <v>9.08</v>
      </c>
      <c r="F189" s="21">
        <f t="shared" si="23"/>
        <v>39.480000000000004</v>
      </c>
      <c r="G189" s="21">
        <f t="shared" si="23"/>
        <v>273.37</v>
      </c>
      <c r="H189" s="21">
        <f t="shared" si="23"/>
        <v>0.124</v>
      </c>
      <c r="I189" s="21">
        <f t="shared" si="23"/>
        <v>0.22</v>
      </c>
      <c r="J189" s="21">
        <f t="shared" si="23"/>
        <v>11.26</v>
      </c>
      <c r="K189" s="21">
        <f t="shared" si="23"/>
        <v>31.503</v>
      </c>
      <c r="L189" s="21">
        <f t="shared" si="23"/>
        <v>1.25</v>
      </c>
      <c r="M189" s="21">
        <f t="shared" si="23"/>
        <v>200.01</v>
      </c>
      <c r="N189" s="21">
        <f t="shared" si="23"/>
        <v>240.70999999999998</v>
      </c>
      <c r="O189" s="21">
        <f t="shared" si="23"/>
        <v>40.200000000000003</v>
      </c>
      <c r="P189" s="21">
        <f t="shared" si="23"/>
        <v>3.0100000000000002</v>
      </c>
      <c r="Q189" s="21">
        <f t="shared" si="23"/>
        <v>217.8</v>
      </c>
      <c r="R189" s="21">
        <f t="shared" si="23"/>
        <v>16.2</v>
      </c>
      <c r="S189" s="21">
        <f t="shared" si="23"/>
        <v>3.24</v>
      </c>
      <c r="T189" s="21">
        <f t="shared" si="23"/>
        <v>1.1499999999999999</v>
      </c>
    </row>
    <row r="190" spans="1:20" ht="12.75" customHeight="1" x14ac:dyDescent="0.25">
      <c r="A190" s="7"/>
      <c r="B190" s="11" t="s">
        <v>60</v>
      </c>
      <c r="C190" s="12">
        <f t="shared" ref="C190:T190" si="24">C167+C176+C189</f>
        <v>1550</v>
      </c>
      <c r="D190" s="12">
        <f t="shared" si="24"/>
        <v>62.423999999999999</v>
      </c>
      <c r="E190" s="12">
        <f t="shared" si="24"/>
        <v>45.44</v>
      </c>
      <c r="F190" s="12">
        <f t="shared" si="24"/>
        <v>215.42000000000002</v>
      </c>
      <c r="G190" s="12">
        <f t="shared" si="24"/>
        <v>1520.63</v>
      </c>
      <c r="H190" s="12">
        <f t="shared" si="24"/>
        <v>0.65099999999999991</v>
      </c>
      <c r="I190" s="12">
        <f t="shared" si="24"/>
        <v>0.88900000000000001</v>
      </c>
      <c r="J190" s="12">
        <f t="shared" si="24"/>
        <v>47.080999999999996</v>
      </c>
      <c r="K190" s="12">
        <f t="shared" si="24"/>
        <v>512.56299999999999</v>
      </c>
      <c r="L190" s="12">
        <f t="shared" si="24"/>
        <v>11.09</v>
      </c>
      <c r="M190" s="12">
        <f t="shared" si="24"/>
        <v>911.5</v>
      </c>
      <c r="N190" s="12">
        <f t="shared" si="24"/>
        <v>556.59999999999991</v>
      </c>
      <c r="O190" s="12">
        <f t="shared" si="24"/>
        <v>270.57</v>
      </c>
      <c r="P190" s="12">
        <f t="shared" si="24"/>
        <v>17.150000000000002</v>
      </c>
      <c r="Q190" s="12">
        <f t="shared" si="24"/>
        <v>2016.2199999999998</v>
      </c>
      <c r="R190" s="12">
        <f t="shared" si="24"/>
        <v>130.67999999999998</v>
      </c>
      <c r="S190" s="12">
        <f t="shared" si="24"/>
        <v>22.42</v>
      </c>
      <c r="T190" s="12">
        <f t="shared" si="24"/>
        <v>211.58</v>
      </c>
    </row>
    <row r="191" spans="1:20" ht="11.45" customHeight="1" x14ac:dyDescent="0.25">
      <c r="A191" s="24"/>
      <c r="B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</row>
    <row r="193" spans="1:20" ht="11.45" customHeight="1" x14ac:dyDescent="0.25">
      <c r="A193" s="56"/>
      <c r="B193" s="56"/>
      <c r="C193" s="56"/>
      <c r="D193" s="56"/>
      <c r="E193" s="56"/>
      <c r="F193" s="56"/>
      <c r="G193" s="56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</row>
    <row r="194" spans="1:20" ht="11.45" customHeight="1" x14ac:dyDescent="0.25">
      <c r="A194" s="56" t="s">
        <v>1</v>
      </c>
      <c r="B194" s="56"/>
      <c r="C194" s="56"/>
      <c r="D194" s="56"/>
      <c r="E194" s="56"/>
      <c r="F194" s="56"/>
      <c r="G194" s="56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</row>
    <row r="195" spans="1:20" ht="11.45" customHeight="1" x14ac:dyDescent="0.25">
      <c r="A195" s="56" t="s">
        <v>2</v>
      </c>
      <c r="B195" s="56"/>
      <c r="C195" s="56"/>
      <c r="D195" s="56"/>
      <c r="E195" s="56"/>
      <c r="F195" s="56"/>
      <c r="G195" s="56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</row>
    <row r="196" spans="1:20" ht="11.45" customHeight="1" x14ac:dyDescent="0.25">
      <c r="A196" s="56" t="s">
        <v>3</v>
      </c>
      <c r="B196" s="56"/>
      <c r="C196" s="56"/>
      <c r="D196" s="56"/>
      <c r="E196" s="56"/>
      <c r="F196" s="56"/>
      <c r="G196" s="56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</row>
    <row r="197" spans="1:20" ht="11.45" customHeight="1" x14ac:dyDescent="0.25">
      <c r="A197" s="56" t="s">
        <v>140</v>
      </c>
      <c r="B197" s="56"/>
      <c r="C197" s="56"/>
      <c r="D197" s="56"/>
      <c r="E197" s="56"/>
      <c r="F197" s="56"/>
      <c r="G197" s="56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</row>
    <row r="198" spans="1:20" ht="11.45" customHeight="1" x14ac:dyDescent="0.25">
      <c r="A198" s="56" t="s">
        <v>141</v>
      </c>
      <c r="B198" s="56"/>
      <c r="C198" s="56"/>
      <c r="D198" s="56"/>
      <c r="E198" s="56"/>
      <c r="F198" s="56"/>
      <c r="G198" s="56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</row>
    <row r="199" spans="1:20" ht="11.45" customHeight="1" x14ac:dyDescent="0.25">
      <c r="A199" s="54" t="s">
        <v>6</v>
      </c>
      <c r="B199" s="54" t="s">
        <v>7</v>
      </c>
      <c r="C199" s="55" t="s">
        <v>8</v>
      </c>
      <c r="D199" s="53" t="s">
        <v>9</v>
      </c>
      <c r="E199" s="53"/>
      <c r="F199" s="53"/>
      <c r="G199" s="55" t="s">
        <v>10</v>
      </c>
      <c r="H199" s="57" t="s">
        <v>11</v>
      </c>
      <c r="I199" s="57"/>
      <c r="J199" s="57"/>
      <c r="K199" s="57"/>
      <c r="L199" s="57"/>
      <c r="M199" s="57" t="s">
        <v>12</v>
      </c>
      <c r="N199" s="57"/>
      <c r="O199" s="57"/>
      <c r="P199" s="57"/>
      <c r="Q199" s="24"/>
      <c r="R199" s="24"/>
      <c r="S199" s="24"/>
      <c r="T199" s="24"/>
    </row>
    <row r="200" spans="1:20" ht="11.45" customHeight="1" x14ac:dyDescent="0.25">
      <c r="A200" s="54"/>
      <c r="B200" s="54"/>
      <c r="C200" s="54"/>
      <c r="D200" s="6" t="s">
        <v>13</v>
      </c>
      <c r="E200" s="6" t="s">
        <v>14</v>
      </c>
      <c r="F200" s="6" t="s">
        <v>15</v>
      </c>
      <c r="G200" s="55"/>
      <c r="H200" s="25" t="s">
        <v>16</v>
      </c>
      <c r="I200" s="25" t="s">
        <v>17</v>
      </c>
      <c r="J200" s="25" t="s">
        <v>18</v>
      </c>
      <c r="K200" s="25" t="s">
        <v>19</v>
      </c>
      <c r="L200" s="25" t="s">
        <v>20</v>
      </c>
      <c r="M200" s="25" t="s">
        <v>21</v>
      </c>
      <c r="N200" s="25" t="s">
        <v>22</v>
      </c>
      <c r="O200" s="25" t="s">
        <v>23</v>
      </c>
      <c r="P200" s="25" t="s">
        <v>24</v>
      </c>
      <c r="Q200" s="25" t="s">
        <v>25</v>
      </c>
      <c r="R200" s="25" t="s">
        <v>26</v>
      </c>
      <c r="S200" s="25" t="s">
        <v>27</v>
      </c>
      <c r="T200" s="25" t="s">
        <v>28</v>
      </c>
    </row>
    <row r="201" spans="1:20" ht="11.45" customHeight="1" x14ac:dyDescent="0.25">
      <c r="A201" s="6">
        <v>1</v>
      </c>
      <c r="B201" s="6">
        <v>2</v>
      </c>
      <c r="C201" s="6">
        <v>3</v>
      </c>
      <c r="D201" s="6">
        <v>4</v>
      </c>
      <c r="E201" s="6">
        <v>5</v>
      </c>
      <c r="F201" s="6">
        <v>6</v>
      </c>
      <c r="G201" s="6">
        <v>7</v>
      </c>
      <c r="H201" s="25">
        <v>8</v>
      </c>
      <c r="I201" s="25">
        <v>9</v>
      </c>
      <c r="J201" s="25">
        <v>10</v>
      </c>
      <c r="K201" s="25">
        <v>11</v>
      </c>
      <c r="L201" s="25">
        <v>12</v>
      </c>
      <c r="M201" s="25">
        <v>13</v>
      </c>
      <c r="N201" s="25">
        <v>14</v>
      </c>
      <c r="O201" s="25">
        <v>15</v>
      </c>
      <c r="P201" s="25">
        <v>16</v>
      </c>
      <c r="Q201" s="25">
        <v>17</v>
      </c>
      <c r="R201" s="25">
        <v>18</v>
      </c>
      <c r="S201" s="25">
        <v>19</v>
      </c>
      <c r="T201" s="25">
        <v>20</v>
      </c>
    </row>
    <row r="202" spans="1:20" ht="11.45" customHeight="1" x14ac:dyDescent="0.25">
      <c r="A202" s="53" t="s">
        <v>29</v>
      </c>
      <c r="B202" s="53"/>
      <c r="C202" s="53"/>
      <c r="D202" s="53"/>
      <c r="E202" s="53"/>
      <c r="F202" s="53"/>
      <c r="G202" s="5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</row>
    <row r="203" spans="1:20" ht="12.75" customHeight="1" x14ac:dyDescent="0.25">
      <c r="A203" s="14" t="s">
        <v>142</v>
      </c>
      <c r="B203" s="11" t="s">
        <v>143</v>
      </c>
      <c r="C203" s="12">
        <v>45</v>
      </c>
      <c r="D203" s="11">
        <v>6.7</v>
      </c>
      <c r="E203" s="11">
        <v>9.5</v>
      </c>
      <c r="F203" s="11">
        <v>9.9</v>
      </c>
      <c r="G203" s="11">
        <v>153</v>
      </c>
      <c r="H203" s="13">
        <v>0.03</v>
      </c>
      <c r="I203" s="13"/>
      <c r="J203" s="13">
        <v>0.1</v>
      </c>
      <c r="K203" s="13">
        <v>0.08</v>
      </c>
      <c r="L203" s="13">
        <v>0.4</v>
      </c>
      <c r="M203" s="13">
        <v>132</v>
      </c>
      <c r="N203" s="13">
        <v>185</v>
      </c>
      <c r="O203" s="13">
        <v>13</v>
      </c>
      <c r="P203" s="13">
        <v>0.4</v>
      </c>
      <c r="Q203" s="13"/>
      <c r="R203" s="13"/>
      <c r="S203" s="13"/>
      <c r="T203" s="13"/>
    </row>
    <row r="204" spans="1:20" ht="12.75" customHeight="1" x14ac:dyDescent="0.25">
      <c r="A204" s="14" t="s">
        <v>144</v>
      </c>
      <c r="B204" s="11" t="s">
        <v>145</v>
      </c>
      <c r="C204" s="12">
        <v>200</v>
      </c>
      <c r="D204" s="11">
        <v>5.54</v>
      </c>
      <c r="E204" s="11">
        <v>8.6199999999999992</v>
      </c>
      <c r="F204" s="11">
        <v>32.4</v>
      </c>
      <c r="G204" s="11">
        <v>229.4</v>
      </c>
      <c r="H204" s="13">
        <v>0.06</v>
      </c>
      <c r="I204" s="13"/>
      <c r="J204" s="13">
        <v>1.53</v>
      </c>
      <c r="K204" s="13">
        <v>0.05</v>
      </c>
      <c r="L204" s="13">
        <v>0.17</v>
      </c>
      <c r="M204" s="13">
        <v>151.80000000000001</v>
      </c>
      <c r="N204" s="13">
        <v>143.4</v>
      </c>
      <c r="O204" s="13">
        <v>31.6</v>
      </c>
      <c r="P204" s="13">
        <v>0.43</v>
      </c>
      <c r="Q204" s="13"/>
      <c r="R204" s="13"/>
      <c r="S204" s="13"/>
      <c r="T204" s="13"/>
    </row>
    <row r="205" spans="1:20" ht="12.75" customHeight="1" x14ac:dyDescent="0.25">
      <c r="A205" s="14" t="s">
        <v>90</v>
      </c>
      <c r="B205" s="11" t="s">
        <v>91</v>
      </c>
      <c r="C205" s="21">
        <v>200</v>
      </c>
      <c r="D205" s="21">
        <v>0.14000000000000001</v>
      </c>
      <c r="E205" s="21">
        <v>0.04</v>
      </c>
      <c r="F205" s="21">
        <v>16.079999999999998</v>
      </c>
      <c r="G205" s="21">
        <v>64.8</v>
      </c>
      <c r="H205" s="13"/>
      <c r="I205" s="13"/>
      <c r="J205" s="13">
        <v>0.48</v>
      </c>
      <c r="K205" s="13">
        <v>0.36</v>
      </c>
      <c r="L205" s="13"/>
      <c r="M205" s="13">
        <v>4.2</v>
      </c>
      <c r="N205" s="13">
        <v>12.6</v>
      </c>
      <c r="O205" s="13">
        <v>2</v>
      </c>
      <c r="P205" s="13">
        <v>0.5</v>
      </c>
      <c r="Q205" s="13">
        <v>48.6</v>
      </c>
      <c r="R205" s="13">
        <v>0.2</v>
      </c>
      <c r="S205" s="13">
        <v>0</v>
      </c>
      <c r="T205" s="13">
        <v>0</v>
      </c>
    </row>
    <row r="206" spans="1:20" ht="12.75" customHeight="1" x14ac:dyDescent="0.25">
      <c r="A206" s="14" t="s">
        <v>36</v>
      </c>
      <c r="B206" s="15" t="s">
        <v>37</v>
      </c>
      <c r="C206" s="12">
        <v>55</v>
      </c>
      <c r="D206" s="12">
        <v>4.18</v>
      </c>
      <c r="E206" s="12">
        <v>0.44</v>
      </c>
      <c r="F206" s="12">
        <v>27.06</v>
      </c>
      <c r="G206" s="12">
        <v>129.25</v>
      </c>
      <c r="H206" s="13">
        <v>5.5E-2</v>
      </c>
      <c r="I206" s="13"/>
      <c r="J206" s="13"/>
      <c r="K206" s="13"/>
      <c r="L206" s="13">
        <v>0.60499999999999998</v>
      </c>
      <c r="M206" s="13">
        <v>11</v>
      </c>
      <c r="N206" s="13">
        <v>35.75</v>
      </c>
      <c r="O206" s="13">
        <v>7.7</v>
      </c>
      <c r="P206" s="13">
        <v>0.60499999999999998</v>
      </c>
      <c r="Q206" s="13">
        <v>42.29</v>
      </c>
      <c r="R206" s="13">
        <v>1.93</v>
      </c>
      <c r="S206" s="13">
        <v>3.08</v>
      </c>
      <c r="T206" s="13">
        <v>0.96</v>
      </c>
    </row>
    <row r="207" spans="1:20" ht="12.75" customHeight="1" x14ac:dyDescent="0.25">
      <c r="A207" s="7"/>
      <c r="B207" s="11" t="s">
        <v>38</v>
      </c>
      <c r="C207" s="21">
        <f t="shared" ref="C207:T207" si="25">C203+C204+C205+C206</f>
        <v>500</v>
      </c>
      <c r="D207" s="21">
        <f t="shared" si="25"/>
        <v>16.560000000000002</v>
      </c>
      <c r="E207" s="21">
        <f t="shared" si="25"/>
        <v>18.599999999999998</v>
      </c>
      <c r="F207" s="21">
        <f t="shared" si="25"/>
        <v>85.44</v>
      </c>
      <c r="G207" s="21">
        <f t="shared" si="25"/>
        <v>576.45000000000005</v>
      </c>
      <c r="H207" s="21">
        <f t="shared" si="25"/>
        <v>0.14499999999999999</v>
      </c>
      <c r="I207" s="21">
        <f t="shared" si="25"/>
        <v>0</v>
      </c>
      <c r="J207" s="21">
        <f t="shared" si="25"/>
        <v>2.1100000000000003</v>
      </c>
      <c r="K207" s="21">
        <f t="shared" si="25"/>
        <v>0.49</v>
      </c>
      <c r="L207" s="21">
        <f t="shared" si="25"/>
        <v>1.175</v>
      </c>
      <c r="M207" s="21">
        <f t="shared" si="25"/>
        <v>299</v>
      </c>
      <c r="N207" s="21">
        <f t="shared" si="25"/>
        <v>376.75</v>
      </c>
      <c r="O207" s="21">
        <f t="shared" si="25"/>
        <v>54.300000000000004</v>
      </c>
      <c r="P207" s="21">
        <f t="shared" si="25"/>
        <v>1.9350000000000001</v>
      </c>
      <c r="Q207" s="21">
        <f t="shared" si="25"/>
        <v>90.89</v>
      </c>
      <c r="R207" s="21">
        <f t="shared" si="25"/>
        <v>2.13</v>
      </c>
      <c r="S207" s="21">
        <f t="shared" si="25"/>
        <v>3.08</v>
      </c>
      <c r="T207" s="21">
        <f t="shared" si="25"/>
        <v>0.96</v>
      </c>
    </row>
    <row r="208" spans="1:20" ht="12.75" customHeight="1" x14ac:dyDescent="0.25">
      <c r="A208" s="53" t="s">
        <v>39</v>
      </c>
      <c r="B208" s="53"/>
      <c r="C208" s="53"/>
      <c r="D208" s="53"/>
      <c r="E208" s="53"/>
      <c r="F208" s="53"/>
      <c r="G208" s="5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</row>
    <row r="209" spans="1:20" ht="12.75" customHeight="1" x14ac:dyDescent="0.25">
      <c r="A209" s="11" t="s">
        <v>57</v>
      </c>
      <c r="B209" s="15" t="s">
        <v>146</v>
      </c>
      <c r="C209" s="12">
        <v>60</v>
      </c>
      <c r="D209" s="11">
        <v>0.95</v>
      </c>
      <c r="E209" s="11">
        <v>5.68</v>
      </c>
      <c r="F209" s="11">
        <v>5.88</v>
      </c>
      <c r="G209" s="11">
        <v>78.400000000000006</v>
      </c>
      <c r="H209" s="13"/>
      <c r="I209" s="13"/>
      <c r="J209" s="13">
        <v>12.78</v>
      </c>
      <c r="K209" s="13"/>
      <c r="L209" s="13"/>
      <c r="M209" s="13"/>
      <c r="N209" s="13">
        <v>22.8</v>
      </c>
      <c r="O209" s="13">
        <v>11.4</v>
      </c>
      <c r="P209" s="13">
        <v>0.54</v>
      </c>
      <c r="Q209" s="13"/>
      <c r="R209" s="13"/>
      <c r="S209" s="13"/>
      <c r="T209" s="13"/>
    </row>
    <row r="210" spans="1:20" ht="15.95" customHeight="1" x14ac:dyDescent="0.25">
      <c r="A210" s="14" t="s">
        <v>147</v>
      </c>
      <c r="B210" s="15" t="s">
        <v>148</v>
      </c>
      <c r="C210" s="12">
        <v>250</v>
      </c>
      <c r="D210" s="12">
        <v>7.43</v>
      </c>
      <c r="E210" s="12">
        <v>2.63</v>
      </c>
      <c r="F210" s="12">
        <v>12.87</v>
      </c>
      <c r="G210" s="12">
        <v>119.03</v>
      </c>
      <c r="H210" s="13">
        <v>0.12</v>
      </c>
      <c r="I210" s="13">
        <v>6.8000000000000005E-2</v>
      </c>
      <c r="J210" s="13">
        <v>9.1300000000000008</v>
      </c>
      <c r="K210" s="13">
        <v>88</v>
      </c>
      <c r="L210" s="13">
        <v>2.39</v>
      </c>
      <c r="M210" s="13">
        <v>128.85</v>
      </c>
      <c r="N210" s="13">
        <v>15.32</v>
      </c>
      <c r="O210" s="13">
        <v>34.31</v>
      </c>
      <c r="P210" s="13">
        <v>0.94</v>
      </c>
      <c r="Q210" s="13">
        <v>395.6</v>
      </c>
      <c r="R210" s="13">
        <v>33.299999999999997</v>
      </c>
      <c r="S210" s="13">
        <v>13.17</v>
      </c>
      <c r="T210" s="13">
        <v>165</v>
      </c>
    </row>
    <row r="211" spans="1:20" ht="12.75" customHeight="1" x14ac:dyDescent="0.25">
      <c r="A211" s="14" t="s">
        <v>149</v>
      </c>
      <c r="B211" s="11" t="s">
        <v>150</v>
      </c>
      <c r="C211" s="12">
        <v>170</v>
      </c>
      <c r="D211" s="11">
        <v>13.87</v>
      </c>
      <c r="E211" s="11">
        <v>14.85</v>
      </c>
      <c r="F211" s="11">
        <v>17.68</v>
      </c>
      <c r="G211" s="11">
        <v>259.95999999999998</v>
      </c>
      <c r="H211" s="13">
        <v>0.11</v>
      </c>
      <c r="I211" s="13">
        <v>2.9000000000000001E-2</v>
      </c>
      <c r="J211" s="13">
        <v>6.35</v>
      </c>
      <c r="K211" s="13"/>
      <c r="L211" s="13">
        <v>0.44</v>
      </c>
      <c r="M211" s="13">
        <v>133.28</v>
      </c>
      <c r="N211" s="13">
        <v>21.18</v>
      </c>
      <c r="O211" s="13">
        <v>36.19</v>
      </c>
      <c r="P211" s="13">
        <v>2.42</v>
      </c>
      <c r="Q211" s="13">
        <v>587.77</v>
      </c>
      <c r="R211" s="13">
        <v>32.43</v>
      </c>
      <c r="S211" s="13">
        <v>0.28999999999999998</v>
      </c>
      <c r="T211" s="13">
        <v>70.760000000000005</v>
      </c>
    </row>
    <row r="212" spans="1:20" ht="12.75" customHeight="1" x14ac:dyDescent="0.25">
      <c r="A212" s="14" t="s">
        <v>119</v>
      </c>
      <c r="B212" s="15" t="s">
        <v>151</v>
      </c>
      <c r="C212" s="12">
        <v>200</v>
      </c>
      <c r="D212" s="12">
        <v>0.2</v>
      </c>
      <c r="E212" s="12">
        <v>0</v>
      </c>
      <c r="F212" s="12">
        <v>35.799999999999997</v>
      </c>
      <c r="G212" s="12">
        <v>142</v>
      </c>
      <c r="H212" s="13">
        <v>0.02</v>
      </c>
      <c r="I212" s="13"/>
      <c r="J212" s="13">
        <v>4.3</v>
      </c>
      <c r="K212" s="13">
        <v>1.2</v>
      </c>
      <c r="L212" s="13">
        <v>0.2</v>
      </c>
      <c r="M212" s="13">
        <v>16</v>
      </c>
      <c r="N212" s="13">
        <v>22</v>
      </c>
      <c r="O212" s="13">
        <v>14</v>
      </c>
      <c r="P212" s="13">
        <v>1.1000000000000001</v>
      </c>
      <c r="Q212" s="13">
        <v>91.6</v>
      </c>
      <c r="R212" s="13">
        <v>0.87</v>
      </c>
      <c r="S212" s="13">
        <v>0.1</v>
      </c>
      <c r="T212" s="13">
        <v>3.13</v>
      </c>
    </row>
    <row r="213" spans="1:20" ht="12.75" customHeight="1" x14ac:dyDescent="0.25">
      <c r="A213" s="16" t="s">
        <v>36</v>
      </c>
      <c r="B213" s="11" t="s">
        <v>37</v>
      </c>
      <c r="C213" s="12">
        <v>40</v>
      </c>
      <c r="D213" s="12">
        <v>3.04</v>
      </c>
      <c r="E213" s="12">
        <v>0.32</v>
      </c>
      <c r="F213" s="12">
        <v>19.68</v>
      </c>
      <c r="G213" s="12">
        <v>94</v>
      </c>
      <c r="H213" s="13">
        <v>0.04</v>
      </c>
      <c r="I213" s="13"/>
      <c r="J213" s="13"/>
      <c r="K213" s="13"/>
      <c r="L213" s="13">
        <v>0.44</v>
      </c>
      <c r="M213" s="13">
        <v>8</v>
      </c>
      <c r="N213" s="13">
        <v>26</v>
      </c>
      <c r="O213" s="13">
        <v>5.6</v>
      </c>
      <c r="P213" s="13">
        <v>0.44</v>
      </c>
      <c r="Q213" s="13">
        <v>30.76</v>
      </c>
      <c r="R213" s="13">
        <v>1.4</v>
      </c>
      <c r="S213" s="13">
        <v>2.2400000000000002</v>
      </c>
      <c r="T213" s="13">
        <v>0.7</v>
      </c>
    </row>
    <row r="214" spans="1:20" ht="12.75" customHeight="1" x14ac:dyDescent="0.25">
      <c r="A214" s="22" t="s">
        <v>48</v>
      </c>
      <c r="B214" s="21" t="s">
        <v>49</v>
      </c>
      <c r="C214" s="12">
        <v>40</v>
      </c>
      <c r="D214" s="12">
        <v>2.64</v>
      </c>
      <c r="E214" s="12">
        <v>0.48</v>
      </c>
      <c r="F214" s="12">
        <v>13.6</v>
      </c>
      <c r="G214" s="12">
        <v>72.400000000000006</v>
      </c>
      <c r="H214" s="13">
        <v>7.1999999999999995E-2</v>
      </c>
      <c r="I214" s="13">
        <v>3.5999999999999997E-2</v>
      </c>
      <c r="J214" s="13"/>
      <c r="K214" s="13"/>
      <c r="L214" s="13"/>
      <c r="M214" s="13">
        <v>62.4</v>
      </c>
      <c r="N214" s="13">
        <v>14</v>
      </c>
      <c r="O214" s="13">
        <v>18.8</v>
      </c>
      <c r="P214" s="13">
        <v>1.56</v>
      </c>
      <c r="Q214" s="13">
        <v>97.6</v>
      </c>
      <c r="R214" s="13">
        <v>1.28</v>
      </c>
      <c r="S214" s="13">
        <v>2.2000000000000002</v>
      </c>
      <c r="T214" s="13">
        <v>9.6</v>
      </c>
    </row>
    <row r="215" spans="1:20" ht="12.75" customHeight="1" x14ac:dyDescent="0.25">
      <c r="A215" s="7"/>
      <c r="B215" s="11" t="s">
        <v>50</v>
      </c>
      <c r="C215" s="12">
        <f t="shared" ref="C215:T215" si="26">C209+C210+C211+C212+C213+C214</f>
        <v>760</v>
      </c>
      <c r="D215" s="12">
        <f t="shared" si="26"/>
        <v>28.13</v>
      </c>
      <c r="E215" s="12">
        <f t="shared" si="26"/>
        <v>23.959999999999997</v>
      </c>
      <c r="F215" s="12">
        <f t="shared" si="26"/>
        <v>105.50999999999999</v>
      </c>
      <c r="G215" s="12">
        <f t="shared" si="26"/>
        <v>765.79</v>
      </c>
      <c r="H215" s="12">
        <f t="shared" si="26"/>
        <v>0.36199999999999999</v>
      </c>
      <c r="I215" s="12">
        <f t="shared" si="26"/>
        <v>0.13300000000000001</v>
      </c>
      <c r="J215" s="12">
        <f t="shared" si="26"/>
        <v>32.559999999999995</v>
      </c>
      <c r="K215" s="12">
        <f t="shared" si="26"/>
        <v>89.2</v>
      </c>
      <c r="L215" s="12">
        <f t="shared" si="26"/>
        <v>3.47</v>
      </c>
      <c r="M215" s="12">
        <f t="shared" si="26"/>
        <v>348.53</v>
      </c>
      <c r="N215" s="12">
        <f t="shared" si="26"/>
        <v>121.30000000000001</v>
      </c>
      <c r="O215" s="12">
        <f t="shared" si="26"/>
        <v>120.3</v>
      </c>
      <c r="P215" s="12">
        <f t="shared" si="26"/>
        <v>7</v>
      </c>
      <c r="Q215" s="12">
        <f t="shared" si="26"/>
        <v>1203.33</v>
      </c>
      <c r="R215" s="12">
        <f t="shared" si="26"/>
        <v>69.28</v>
      </c>
      <c r="S215" s="12">
        <f t="shared" si="26"/>
        <v>18</v>
      </c>
      <c r="T215" s="12">
        <f t="shared" si="26"/>
        <v>249.18999999999997</v>
      </c>
    </row>
    <row r="216" spans="1:20" ht="12.75" customHeight="1" x14ac:dyDescent="0.25">
      <c r="A216" s="53" t="s">
        <v>51</v>
      </c>
      <c r="B216" s="53"/>
      <c r="C216" s="53"/>
      <c r="D216" s="53"/>
      <c r="E216" s="53"/>
      <c r="F216" s="53"/>
      <c r="G216" s="5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</row>
    <row r="217" spans="1:20" ht="12.75" customHeight="1" x14ac:dyDescent="0.25">
      <c r="A217" s="11" t="s">
        <v>57</v>
      </c>
      <c r="B217" s="15" t="s">
        <v>146</v>
      </c>
      <c r="C217" s="12">
        <v>60</v>
      </c>
      <c r="D217" s="11">
        <v>0.95</v>
      </c>
      <c r="E217" s="11">
        <v>5.68</v>
      </c>
      <c r="F217" s="11">
        <v>5.88</v>
      </c>
      <c r="G217" s="11">
        <v>78.400000000000006</v>
      </c>
      <c r="H217" s="13"/>
      <c r="I217" s="13"/>
      <c r="J217" s="13">
        <v>12.78</v>
      </c>
      <c r="K217" s="13"/>
      <c r="L217" s="13"/>
      <c r="M217" s="13"/>
      <c r="N217" s="13">
        <v>22.8</v>
      </c>
      <c r="O217" s="13">
        <v>11.4</v>
      </c>
      <c r="P217" s="13">
        <v>0.54</v>
      </c>
      <c r="Q217" s="13"/>
      <c r="R217" s="13"/>
      <c r="S217" s="13"/>
      <c r="T217" s="13"/>
    </row>
    <row r="218" spans="1:20" ht="16.5" customHeight="1" x14ac:dyDescent="0.25">
      <c r="A218" s="14" t="s">
        <v>147</v>
      </c>
      <c r="B218" s="15" t="s">
        <v>148</v>
      </c>
      <c r="C218" s="12">
        <v>250</v>
      </c>
      <c r="D218" s="12">
        <v>7.43</v>
      </c>
      <c r="E218" s="12">
        <v>2.63</v>
      </c>
      <c r="F218" s="12">
        <v>12.87</v>
      </c>
      <c r="G218" s="12">
        <v>119.03</v>
      </c>
      <c r="H218" s="13">
        <v>0.12</v>
      </c>
      <c r="I218" s="13">
        <v>6.8000000000000005E-2</v>
      </c>
      <c r="J218" s="13">
        <v>9.1300000000000008</v>
      </c>
      <c r="K218" s="13">
        <v>88</v>
      </c>
      <c r="L218" s="13">
        <v>2.39</v>
      </c>
      <c r="M218" s="13">
        <v>128.85</v>
      </c>
      <c r="N218" s="13">
        <v>15.32</v>
      </c>
      <c r="O218" s="13">
        <v>34.31</v>
      </c>
      <c r="P218" s="13">
        <v>0.94</v>
      </c>
      <c r="Q218" s="13">
        <v>395.6</v>
      </c>
      <c r="R218" s="13">
        <v>33.299999999999997</v>
      </c>
      <c r="S218" s="13">
        <v>13.17</v>
      </c>
      <c r="T218" s="13">
        <v>165</v>
      </c>
    </row>
    <row r="219" spans="1:20" ht="12.75" customHeight="1" x14ac:dyDescent="0.25">
      <c r="A219" s="14" t="s">
        <v>149</v>
      </c>
      <c r="B219" s="11" t="s">
        <v>150</v>
      </c>
      <c r="C219" s="12">
        <v>170</v>
      </c>
      <c r="D219" s="11">
        <v>13.87</v>
      </c>
      <c r="E219" s="11">
        <v>14.85</v>
      </c>
      <c r="F219" s="11">
        <v>17.68</v>
      </c>
      <c r="G219" s="11">
        <v>259.95999999999998</v>
      </c>
      <c r="H219" s="13">
        <v>0.11</v>
      </c>
      <c r="I219" s="13">
        <v>2.9000000000000001E-2</v>
      </c>
      <c r="J219" s="13">
        <v>6.35</v>
      </c>
      <c r="K219" s="13"/>
      <c r="L219" s="13">
        <v>0.44</v>
      </c>
      <c r="M219" s="13">
        <v>133.28</v>
      </c>
      <c r="N219" s="13">
        <v>21.18</v>
      </c>
      <c r="O219" s="13">
        <v>36.19</v>
      </c>
      <c r="P219" s="13">
        <v>2.42</v>
      </c>
      <c r="Q219" s="13">
        <v>587.77</v>
      </c>
      <c r="R219" s="13">
        <v>32.43</v>
      </c>
      <c r="S219" s="13">
        <v>0.28999999999999998</v>
      </c>
      <c r="T219" s="13">
        <v>66.599999999999994</v>
      </c>
    </row>
    <row r="220" spans="1:20" ht="12.75" customHeight="1" x14ac:dyDescent="0.25">
      <c r="A220" s="14" t="s">
        <v>119</v>
      </c>
      <c r="B220" s="15" t="s">
        <v>151</v>
      </c>
      <c r="C220" s="12">
        <v>200</v>
      </c>
      <c r="D220" s="12">
        <v>0.2</v>
      </c>
      <c r="E220" s="12">
        <v>0</v>
      </c>
      <c r="F220" s="12">
        <v>35.799999999999997</v>
      </c>
      <c r="G220" s="12">
        <v>142</v>
      </c>
      <c r="H220" s="13">
        <v>0.02</v>
      </c>
      <c r="I220" s="13"/>
      <c r="J220" s="13">
        <v>4.3</v>
      </c>
      <c r="K220" s="13">
        <v>1.2</v>
      </c>
      <c r="L220" s="13">
        <v>0.2</v>
      </c>
      <c r="M220" s="13">
        <v>16</v>
      </c>
      <c r="N220" s="13">
        <v>22</v>
      </c>
      <c r="O220" s="13">
        <v>14</v>
      </c>
      <c r="P220" s="13">
        <v>1.1000000000000001</v>
      </c>
      <c r="Q220" s="13">
        <v>91.6</v>
      </c>
      <c r="R220" s="13">
        <v>0.87</v>
      </c>
      <c r="S220" s="13">
        <v>0.1</v>
      </c>
      <c r="T220" s="13">
        <v>3.13</v>
      </c>
    </row>
    <row r="221" spans="1:20" ht="12.75" customHeight="1" x14ac:dyDescent="0.25">
      <c r="A221" s="16" t="s">
        <v>36</v>
      </c>
      <c r="B221" s="11" t="s">
        <v>37</v>
      </c>
      <c r="C221" s="12">
        <v>40</v>
      </c>
      <c r="D221" s="12">
        <v>3.04</v>
      </c>
      <c r="E221" s="12">
        <v>0.32</v>
      </c>
      <c r="F221" s="12">
        <v>19.68</v>
      </c>
      <c r="G221" s="12">
        <v>94</v>
      </c>
      <c r="H221" s="13">
        <v>0.04</v>
      </c>
      <c r="I221" s="13"/>
      <c r="J221" s="13"/>
      <c r="K221" s="13"/>
      <c r="L221" s="13">
        <v>0.44</v>
      </c>
      <c r="M221" s="13">
        <v>8</v>
      </c>
      <c r="N221" s="13">
        <v>26</v>
      </c>
      <c r="O221" s="13">
        <v>5.6</v>
      </c>
      <c r="P221" s="13">
        <v>0.44</v>
      </c>
      <c r="Q221" s="13">
        <v>30.76</v>
      </c>
      <c r="R221" s="13">
        <v>1.4</v>
      </c>
      <c r="S221" s="13">
        <v>2.2400000000000002</v>
      </c>
      <c r="T221" s="13">
        <v>0.7</v>
      </c>
    </row>
    <row r="222" spans="1:20" ht="12.75" customHeight="1" x14ac:dyDescent="0.25">
      <c r="A222" s="22" t="s">
        <v>48</v>
      </c>
      <c r="B222" s="21" t="s">
        <v>49</v>
      </c>
      <c r="C222" s="12">
        <v>40</v>
      </c>
      <c r="D222" s="12">
        <v>2.64</v>
      </c>
      <c r="E222" s="12">
        <v>0.48</v>
      </c>
      <c r="F222" s="12">
        <v>13.6</v>
      </c>
      <c r="G222" s="12">
        <v>72.400000000000006</v>
      </c>
      <c r="H222" s="13">
        <v>7.1999999999999995E-2</v>
      </c>
      <c r="I222" s="13">
        <v>3.5999999999999997E-2</v>
      </c>
      <c r="J222" s="13"/>
      <c r="K222" s="13"/>
      <c r="L222" s="13"/>
      <c r="M222" s="13">
        <v>62.4</v>
      </c>
      <c r="N222" s="13">
        <v>14</v>
      </c>
      <c r="O222" s="13">
        <v>18.8</v>
      </c>
      <c r="P222" s="13">
        <v>1.56</v>
      </c>
      <c r="Q222" s="13">
        <v>97.6</v>
      </c>
      <c r="R222" s="13">
        <v>1.28</v>
      </c>
      <c r="S222" s="13">
        <v>2.2000000000000002</v>
      </c>
      <c r="T222" s="13">
        <v>9.6</v>
      </c>
    </row>
    <row r="223" spans="1:20" ht="12.75" customHeight="1" x14ac:dyDescent="0.25">
      <c r="A223" s="7"/>
      <c r="B223" s="11" t="s">
        <v>50</v>
      </c>
      <c r="C223" s="12">
        <f>C217+C218+C219+C220+C221+C222</f>
        <v>760</v>
      </c>
      <c r="D223" s="12">
        <f t="shared" ref="D223:T223" si="27">SUM(D217:D222)</f>
        <v>28.13</v>
      </c>
      <c r="E223" s="12">
        <f t="shared" si="27"/>
        <v>23.959999999999997</v>
      </c>
      <c r="F223" s="12">
        <f t="shared" si="27"/>
        <v>105.50999999999999</v>
      </c>
      <c r="G223" s="12">
        <f t="shared" si="27"/>
        <v>765.79</v>
      </c>
      <c r="H223" s="12">
        <f t="shared" si="27"/>
        <v>0.36199999999999999</v>
      </c>
      <c r="I223" s="12">
        <f t="shared" si="27"/>
        <v>0.13300000000000001</v>
      </c>
      <c r="J223" s="12">
        <f t="shared" si="27"/>
        <v>32.559999999999995</v>
      </c>
      <c r="K223" s="12">
        <f t="shared" si="27"/>
        <v>89.2</v>
      </c>
      <c r="L223" s="12">
        <f t="shared" si="27"/>
        <v>3.47</v>
      </c>
      <c r="M223" s="12">
        <f t="shared" si="27"/>
        <v>348.53</v>
      </c>
      <c r="N223" s="12">
        <f t="shared" si="27"/>
        <v>121.30000000000001</v>
      </c>
      <c r="O223" s="12">
        <f t="shared" si="27"/>
        <v>120.3</v>
      </c>
      <c r="P223" s="12">
        <f t="shared" si="27"/>
        <v>7</v>
      </c>
      <c r="Q223" s="12">
        <f t="shared" si="27"/>
        <v>1203.33</v>
      </c>
      <c r="R223" s="12">
        <f t="shared" si="27"/>
        <v>69.28</v>
      </c>
      <c r="S223" s="12">
        <f t="shared" si="27"/>
        <v>18</v>
      </c>
      <c r="T223" s="12">
        <f t="shared" si="27"/>
        <v>245.02999999999997</v>
      </c>
    </row>
    <row r="224" spans="1:20" ht="12.75" customHeight="1" x14ac:dyDescent="0.25">
      <c r="A224" s="53" t="s">
        <v>54</v>
      </c>
      <c r="B224" s="53"/>
      <c r="C224" s="53"/>
      <c r="D224" s="53"/>
      <c r="E224" s="53"/>
      <c r="F224" s="53"/>
      <c r="G224" s="5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</row>
    <row r="225" spans="1:20" ht="12.75" customHeight="1" x14ac:dyDescent="0.25">
      <c r="A225" s="11" t="s">
        <v>134</v>
      </c>
      <c r="B225" s="15" t="s">
        <v>152</v>
      </c>
      <c r="C225" s="12">
        <v>200</v>
      </c>
      <c r="D225" s="12">
        <v>5.6</v>
      </c>
      <c r="E225" s="12">
        <v>6.38</v>
      </c>
      <c r="F225" s="12">
        <v>8.18</v>
      </c>
      <c r="G225" s="36">
        <v>112.52</v>
      </c>
      <c r="H225" s="13">
        <v>0.08</v>
      </c>
      <c r="I225" s="13">
        <v>0.24</v>
      </c>
      <c r="J225" s="13">
        <v>1.4</v>
      </c>
      <c r="K225" s="13">
        <v>35</v>
      </c>
      <c r="L225" s="13"/>
      <c r="M225" s="13">
        <v>180.01</v>
      </c>
      <c r="N225" s="13">
        <v>240.01</v>
      </c>
      <c r="O225" s="13">
        <v>28</v>
      </c>
      <c r="P225" s="13">
        <v>0.2</v>
      </c>
      <c r="Q225" s="13">
        <v>242</v>
      </c>
      <c r="R225" s="13">
        <v>18</v>
      </c>
      <c r="S225" s="13">
        <v>3.6</v>
      </c>
      <c r="T225" s="13">
        <v>1.28</v>
      </c>
    </row>
    <row r="226" spans="1:20" ht="12.75" customHeight="1" x14ac:dyDescent="0.25">
      <c r="A226" s="14" t="s">
        <v>105</v>
      </c>
      <c r="B226" s="11" t="s">
        <v>106</v>
      </c>
      <c r="C226" s="21">
        <v>100</v>
      </c>
      <c r="D226" s="21">
        <v>6</v>
      </c>
      <c r="E226" s="21">
        <v>2.84</v>
      </c>
      <c r="F226" s="21">
        <v>37</v>
      </c>
      <c r="G226" s="21">
        <v>196.66</v>
      </c>
      <c r="H226" s="13">
        <v>8.3000000000000004E-2</v>
      </c>
      <c r="I226" s="13">
        <v>0.18</v>
      </c>
      <c r="J226" s="13"/>
      <c r="K226" s="13">
        <v>90.6</v>
      </c>
      <c r="L226" s="13">
        <v>0.83</v>
      </c>
      <c r="M226" s="13">
        <v>46.67</v>
      </c>
      <c r="N226" s="13">
        <v>11.67</v>
      </c>
      <c r="O226" s="13">
        <v>8.33</v>
      </c>
      <c r="P226" s="13">
        <v>0.67</v>
      </c>
      <c r="Q226" s="13">
        <v>100</v>
      </c>
      <c r="R226" s="13">
        <v>7.2</v>
      </c>
      <c r="S226" s="13">
        <v>20.2</v>
      </c>
      <c r="T226" s="13">
        <v>30</v>
      </c>
    </row>
    <row r="227" spans="1:20" ht="12.75" customHeight="1" x14ac:dyDescent="0.25">
      <c r="A227" s="7"/>
      <c r="B227" s="11" t="s">
        <v>59</v>
      </c>
      <c r="C227" s="12">
        <f>C225+C226</f>
        <v>300</v>
      </c>
      <c r="D227" s="12">
        <f t="shared" ref="D227:T227" si="28">SUM(D225:D226)</f>
        <v>11.6</v>
      </c>
      <c r="E227" s="12">
        <f t="shared" si="28"/>
        <v>9.2199999999999989</v>
      </c>
      <c r="F227" s="12">
        <f t="shared" si="28"/>
        <v>45.18</v>
      </c>
      <c r="G227" s="12">
        <f t="shared" si="28"/>
        <v>309.18</v>
      </c>
      <c r="H227" s="12">
        <f t="shared" si="28"/>
        <v>0.16300000000000001</v>
      </c>
      <c r="I227" s="12">
        <f t="shared" si="28"/>
        <v>0.42</v>
      </c>
      <c r="J227" s="12">
        <f t="shared" si="28"/>
        <v>1.4</v>
      </c>
      <c r="K227" s="12">
        <f t="shared" si="28"/>
        <v>125.6</v>
      </c>
      <c r="L227" s="12">
        <f t="shared" si="28"/>
        <v>0.83</v>
      </c>
      <c r="M227" s="12">
        <f t="shared" si="28"/>
        <v>226.68</v>
      </c>
      <c r="N227" s="12">
        <f t="shared" si="28"/>
        <v>251.67999999999998</v>
      </c>
      <c r="O227" s="12">
        <f t="shared" si="28"/>
        <v>36.33</v>
      </c>
      <c r="P227" s="12">
        <f t="shared" si="28"/>
        <v>0.87000000000000011</v>
      </c>
      <c r="Q227" s="12">
        <f t="shared" si="28"/>
        <v>342</v>
      </c>
      <c r="R227" s="12">
        <f t="shared" si="28"/>
        <v>25.2</v>
      </c>
      <c r="S227" s="12">
        <f t="shared" si="28"/>
        <v>23.8</v>
      </c>
      <c r="T227" s="12">
        <f t="shared" si="28"/>
        <v>31.28</v>
      </c>
    </row>
    <row r="228" spans="1:20" ht="12.75" customHeight="1" x14ac:dyDescent="0.25">
      <c r="A228" s="7"/>
      <c r="B228" s="11" t="s">
        <v>60</v>
      </c>
      <c r="C228" s="12">
        <f t="shared" ref="C228:T228" si="29">C207+C215+C227</f>
        <v>1560</v>
      </c>
      <c r="D228" s="12">
        <f t="shared" si="29"/>
        <v>56.29</v>
      </c>
      <c r="E228" s="12">
        <f t="shared" si="29"/>
        <v>51.779999999999994</v>
      </c>
      <c r="F228" s="12">
        <f t="shared" si="29"/>
        <v>236.13</v>
      </c>
      <c r="G228" s="12">
        <f t="shared" si="29"/>
        <v>1651.42</v>
      </c>
      <c r="H228" s="12">
        <f t="shared" si="29"/>
        <v>0.67</v>
      </c>
      <c r="I228" s="12">
        <f t="shared" si="29"/>
        <v>0.55299999999999994</v>
      </c>
      <c r="J228" s="12">
        <f t="shared" si="29"/>
        <v>36.069999999999993</v>
      </c>
      <c r="K228" s="12">
        <f t="shared" si="29"/>
        <v>215.29</v>
      </c>
      <c r="L228" s="12">
        <f t="shared" si="29"/>
        <v>5.4750000000000005</v>
      </c>
      <c r="M228" s="12">
        <f t="shared" si="29"/>
        <v>874.21</v>
      </c>
      <c r="N228" s="12">
        <f t="shared" si="29"/>
        <v>749.73</v>
      </c>
      <c r="O228" s="12">
        <f t="shared" si="29"/>
        <v>210.93</v>
      </c>
      <c r="P228" s="12">
        <f t="shared" si="29"/>
        <v>9.8049999999999997</v>
      </c>
      <c r="Q228" s="12">
        <f t="shared" si="29"/>
        <v>1636.22</v>
      </c>
      <c r="R228" s="12">
        <f t="shared" si="29"/>
        <v>96.61</v>
      </c>
      <c r="S228" s="12">
        <f t="shared" si="29"/>
        <v>44.879999999999995</v>
      </c>
      <c r="T228" s="12">
        <f t="shared" si="29"/>
        <v>281.42999999999995</v>
      </c>
    </row>
    <row r="229" spans="1:20" ht="11.4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</row>
    <row r="231" spans="1:20" ht="11.45" customHeight="1" x14ac:dyDescent="0.25">
      <c r="A231" s="56" t="s">
        <v>1</v>
      </c>
      <c r="B231" s="56"/>
      <c r="C231" s="56"/>
      <c r="D231" s="56"/>
      <c r="E231" s="56"/>
      <c r="F231" s="56"/>
      <c r="G231" s="56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</row>
    <row r="232" spans="1:20" ht="11.45" customHeight="1" x14ac:dyDescent="0.25">
      <c r="A232" s="61" t="s">
        <v>2</v>
      </c>
      <c r="B232" s="61"/>
      <c r="C232" s="61"/>
      <c r="D232" s="61"/>
      <c r="E232" s="61"/>
      <c r="F232" s="61"/>
      <c r="G232" s="61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</row>
    <row r="233" spans="1:20" ht="11.45" customHeight="1" x14ac:dyDescent="0.25">
      <c r="A233" s="61" t="s">
        <v>3</v>
      </c>
      <c r="B233" s="61"/>
      <c r="C233" s="61"/>
      <c r="D233" s="61"/>
      <c r="E233" s="61"/>
      <c r="F233" s="61"/>
      <c r="G233" s="61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</row>
    <row r="234" spans="1:20" ht="11.45" customHeight="1" x14ac:dyDescent="0.25">
      <c r="A234" s="61" t="s">
        <v>153</v>
      </c>
      <c r="B234" s="61"/>
      <c r="C234" s="61"/>
      <c r="D234" s="61"/>
      <c r="E234" s="61"/>
      <c r="F234" s="61"/>
      <c r="G234" s="61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</row>
    <row r="235" spans="1:20" ht="11.45" customHeight="1" x14ac:dyDescent="0.25">
      <c r="A235" s="56" t="s">
        <v>154</v>
      </c>
      <c r="B235" s="56"/>
      <c r="C235" s="56"/>
      <c r="D235" s="56"/>
      <c r="E235" s="56"/>
      <c r="F235" s="56"/>
      <c r="G235" s="56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</row>
    <row r="236" spans="1:20" ht="11.45" customHeight="1" x14ac:dyDescent="0.25">
      <c r="A236" s="54" t="s">
        <v>6</v>
      </c>
      <c r="B236" s="54" t="s">
        <v>7</v>
      </c>
      <c r="C236" s="55" t="s">
        <v>8</v>
      </c>
      <c r="D236" s="53" t="s">
        <v>9</v>
      </c>
      <c r="E236" s="53"/>
      <c r="F236" s="53"/>
      <c r="G236" s="55" t="s">
        <v>10</v>
      </c>
      <c r="H236" s="57" t="s">
        <v>11</v>
      </c>
      <c r="I236" s="57"/>
      <c r="J236" s="57"/>
      <c r="K236" s="57"/>
      <c r="L236" s="57"/>
      <c r="M236" s="57" t="s">
        <v>12</v>
      </c>
      <c r="N236" s="57"/>
      <c r="O236" s="57"/>
      <c r="P236" s="57"/>
      <c r="Q236" s="24"/>
      <c r="R236" s="24"/>
      <c r="S236" s="24"/>
      <c r="T236" s="24"/>
    </row>
    <row r="237" spans="1:20" ht="11.45" customHeight="1" x14ac:dyDescent="0.25">
      <c r="A237" s="54"/>
      <c r="B237" s="54"/>
      <c r="C237" s="54"/>
      <c r="D237" s="6" t="s">
        <v>13</v>
      </c>
      <c r="E237" s="6" t="s">
        <v>14</v>
      </c>
      <c r="F237" s="6" t="s">
        <v>15</v>
      </c>
      <c r="G237" s="55"/>
      <c r="H237" s="25" t="s">
        <v>16</v>
      </c>
      <c r="I237" s="25" t="s">
        <v>17</v>
      </c>
      <c r="J237" s="25" t="s">
        <v>18</v>
      </c>
      <c r="K237" s="25" t="s">
        <v>19</v>
      </c>
      <c r="L237" s="25" t="s">
        <v>20</v>
      </c>
      <c r="M237" s="25" t="s">
        <v>21</v>
      </c>
      <c r="N237" s="25" t="s">
        <v>22</v>
      </c>
      <c r="O237" s="25" t="s">
        <v>23</v>
      </c>
      <c r="P237" s="25" t="s">
        <v>24</v>
      </c>
      <c r="Q237" s="25" t="s">
        <v>25</v>
      </c>
      <c r="R237" s="25" t="s">
        <v>26</v>
      </c>
      <c r="S237" s="25" t="s">
        <v>27</v>
      </c>
      <c r="T237" s="25" t="s">
        <v>28</v>
      </c>
    </row>
    <row r="238" spans="1:20" ht="11.45" customHeight="1" x14ac:dyDescent="0.25">
      <c r="A238" s="6">
        <v>1</v>
      </c>
      <c r="B238" s="6">
        <v>2</v>
      </c>
      <c r="C238" s="6">
        <v>3</v>
      </c>
      <c r="D238" s="6">
        <v>4</v>
      </c>
      <c r="E238" s="6">
        <v>5</v>
      </c>
      <c r="F238" s="6">
        <v>6</v>
      </c>
      <c r="G238" s="6">
        <v>7</v>
      </c>
      <c r="H238" s="25">
        <v>8</v>
      </c>
      <c r="I238" s="25">
        <v>9</v>
      </c>
      <c r="J238" s="25">
        <v>10</v>
      </c>
      <c r="K238" s="25">
        <v>11</v>
      </c>
      <c r="L238" s="25">
        <v>12</v>
      </c>
      <c r="M238" s="25">
        <v>13</v>
      </c>
      <c r="N238" s="25">
        <v>14</v>
      </c>
      <c r="O238" s="25">
        <v>15</v>
      </c>
      <c r="P238" s="25">
        <v>16</v>
      </c>
      <c r="Q238" s="25">
        <v>17</v>
      </c>
      <c r="R238" s="25">
        <v>18</v>
      </c>
      <c r="S238" s="25">
        <v>19</v>
      </c>
      <c r="T238" s="25">
        <v>20</v>
      </c>
    </row>
    <row r="239" spans="1:20" ht="11.45" customHeight="1" x14ac:dyDescent="0.25">
      <c r="A239" s="53" t="s">
        <v>29</v>
      </c>
      <c r="B239" s="53"/>
      <c r="C239" s="53"/>
      <c r="D239" s="53"/>
      <c r="E239" s="53"/>
      <c r="F239" s="53"/>
      <c r="G239" s="5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2.75" customHeight="1" x14ac:dyDescent="0.25">
      <c r="A240" s="11" t="s">
        <v>30</v>
      </c>
      <c r="B240" s="11" t="s">
        <v>31</v>
      </c>
      <c r="C240" s="12">
        <v>100</v>
      </c>
      <c r="D240" s="12">
        <v>8.61</v>
      </c>
      <c r="E240" s="12">
        <v>20.94</v>
      </c>
      <c r="F240" s="12">
        <v>3.6</v>
      </c>
      <c r="G240" s="12">
        <v>237.3</v>
      </c>
      <c r="H240" s="13">
        <v>0.33</v>
      </c>
      <c r="I240" s="13">
        <v>0.08</v>
      </c>
      <c r="J240" s="13">
        <v>2</v>
      </c>
      <c r="K240" s="13">
        <v>7.68</v>
      </c>
      <c r="L240" s="13">
        <v>0.54</v>
      </c>
      <c r="M240" s="13">
        <v>110</v>
      </c>
      <c r="N240" s="13">
        <v>12</v>
      </c>
      <c r="O240" s="13">
        <v>19</v>
      </c>
      <c r="P240" s="13">
        <v>1.3</v>
      </c>
      <c r="Q240" s="13">
        <v>220</v>
      </c>
      <c r="R240" s="13">
        <v>4.32</v>
      </c>
      <c r="S240" s="13">
        <v>0.3</v>
      </c>
      <c r="T240" s="13">
        <v>45.45</v>
      </c>
    </row>
    <row r="241" spans="1:20" ht="12.75" customHeight="1" x14ac:dyDescent="0.25">
      <c r="A241" s="11" t="s">
        <v>76</v>
      </c>
      <c r="B241" s="11" t="s">
        <v>77</v>
      </c>
      <c r="C241" s="21">
        <v>160</v>
      </c>
      <c r="D241" s="21">
        <v>4.8</v>
      </c>
      <c r="E241" s="21">
        <v>7.2</v>
      </c>
      <c r="F241" s="21">
        <v>23.84</v>
      </c>
      <c r="G241" s="21">
        <v>182.4</v>
      </c>
      <c r="H241" s="11">
        <v>0.23</v>
      </c>
      <c r="I241" s="11">
        <v>0.16</v>
      </c>
      <c r="J241" s="11"/>
      <c r="K241" s="11">
        <v>20.48</v>
      </c>
      <c r="L241" s="11">
        <v>0.48</v>
      </c>
      <c r="M241" s="11">
        <v>175.31</v>
      </c>
      <c r="N241" s="11">
        <v>16</v>
      </c>
      <c r="O241" s="11">
        <v>128</v>
      </c>
      <c r="P241" s="11">
        <v>4.49</v>
      </c>
      <c r="Q241" s="11">
        <v>233.6</v>
      </c>
      <c r="R241" s="11">
        <v>23.75</v>
      </c>
      <c r="S241" s="11">
        <v>3.72</v>
      </c>
      <c r="T241" s="11">
        <v>17.04</v>
      </c>
    </row>
    <row r="242" spans="1:20" ht="12.75" customHeight="1" x14ac:dyDescent="0.25">
      <c r="A242" s="14" t="s">
        <v>34</v>
      </c>
      <c r="B242" s="11" t="s">
        <v>35</v>
      </c>
      <c r="C242" s="12">
        <v>200</v>
      </c>
      <c r="D242" s="12">
        <v>7.0000000000000007E-2</v>
      </c>
      <c r="E242" s="12">
        <v>0.01</v>
      </c>
      <c r="F242" s="12">
        <v>15.31</v>
      </c>
      <c r="G242" s="12">
        <v>61.62</v>
      </c>
      <c r="H242" s="13">
        <v>0.04</v>
      </c>
      <c r="I242" s="13">
        <v>0.01</v>
      </c>
      <c r="J242" s="13">
        <v>2.8</v>
      </c>
      <c r="K242" s="13">
        <v>0.38</v>
      </c>
      <c r="L242" s="13">
        <v>0.01</v>
      </c>
      <c r="M242" s="13">
        <v>3.54</v>
      </c>
      <c r="N242" s="13">
        <v>6.25</v>
      </c>
      <c r="O242" s="13">
        <v>4.5999999999999996</v>
      </c>
      <c r="P242" s="13">
        <v>0.28999999999999998</v>
      </c>
      <c r="Q242" s="13">
        <v>30</v>
      </c>
      <c r="R242" s="13"/>
      <c r="S242" s="13">
        <v>0.02</v>
      </c>
      <c r="T242" s="13">
        <v>0.7</v>
      </c>
    </row>
    <row r="243" spans="1:20" ht="12.75" customHeight="1" x14ac:dyDescent="0.25">
      <c r="A243" s="16" t="s">
        <v>36</v>
      </c>
      <c r="B243" s="11" t="s">
        <v>37</v>
      </c>
      <c r="C243" s="12">
        <v>55</v>
      </c>
      <c r="D243" s="12">
        <v>4.18</v>
      </c>
      <c r="E243" s="12">
        <v>0.44</v>
      </c>
      <c r="F243" s="12">
        <v>27.06</v>
      </c>
      <c r="G243" s="12">
        <v>129.25</v>
      </c>
      <c r="H243" s="13">
        <v>5.5E-2</v>
      </c>
      <c r="I243" s="13"/>
      <c r="J243" s="13"/>
      <c r="K243" s="13"/>
      <c r="L243" s="13">
        <v>0.60499999999999998</v>
      </c>
      <c r="M243" s="13">
        <v>11</v>
      </c>
      <c r="N243" s="13">
        <v>35.75</v>
      </c>
      <c r="O243" s="13">
        <v>7.7</v>
      </c>
      <c r="P243" s="13">
        <v>0.60499999999999998</v>
      </c>
      <c r="Q243" s="13">
        <v>42.29</v>
      </c>
      <c r="R243" s="13">
        <v>1.93</v>
      </c>
      <c r="S243" s="13">
        <v>3.08</v>
      </c>
      <c r="T243" s="13">
        <v>0.96</v>
      </c>
    </row>
    <row r="244" spans="1:20" ht="12.75" customHeight="1" x14ac:dyDescent="0.25">
      <c r="A244" s="7"/>
      <c r="B244" s="11" t="s">
        <v>38</v>
      </c>
      <c r="C244" s="12">
        <f t="shared" ref="C244:T244" si="30">C240+C241+C242+C243</f>
        <v>515</v>
      </c>
      <c r="D244" s="12">
        <f t="shared" si="30"/>
        <v>17.66</v>
      </c>
      <c r="E244" s="12">
        <f t="shared" si="30"/>
        <v>28.590000000000003</v>
      </c>
      <c r="F244" s="12">
        <f t="shared" si="30"/>
        <v>69.81</v>
      </c>
      <c r="G244" s="12">
        <f t="shared" si="30"/>
        <v>610.57000000000005</v>
      </c>
      <c r="H244" s="12">
        <f t="shared" si="30"/>
        <v>0.65500000000000014</v>
      </c>
      <c r="I244" s="12">
        <f t="shared" si="30"/>
        <v>0.25</v>
      </c>
      <c r="J244" s="12">
        <f t="shared" si="30"/>
        <v>4.8</v>
      </c>
      <c r="K244" s="12">
        <f t="shared" si="30"/>
        <v>28.54</v>
      </c>
      <c r="L244" s="12">
        <f t="shared" si="30"/>
        <v>1.635</v>
      </c>
      <c r="M244" s="12">
        <f t="shared" si="30"/>
        <v>299.85000000000002</v>
      </c>
      <c r="N244" s="12">
        <f t="shared" si="30"/>
        <v>70</v>
      </c>
      <c r="O244" s="12">
        <f t="shared" si="30"/>
        <v>159.29999999999998</v>
      </c>
      <c r="P244" s="12">
        <f t="shared" si="30"/>
        <v>6.6850000000000005</v>
      </c>
      <c r="Q244" s="12">
        <f t="shared" si="30"/>
        <v>525.89</v>
      </c>
      <c r="R244" s="12">
        <f t="shared" si="30"/>
        <v>30</v>
      </c>
      <c r="S244" s="12">
        <f t="shared" si="30"/>
        <v>7.12</v>
      </c>
      <c r="T244" s="12">
        <f t="shared" si="30"/>
        <v>64.150000000000006</v>
      </c>
    </row>
    <row r="245" spans="1:20" ht="12.75" customHeight="1" x14ac:dyDescent="0.25">
      <c r="A245" s="53" t="s">
        <v>39</v>
      </c>
      <c r="B245" s="53"/>
      <c r="C245" s="53"/>
      <c r="D245" s="53"/>
      <c r="E245" s="53"/>
      <c r="F245" s="53"/>
      <c r="G245" s="5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2.75" customHeight="1" x14ac:dyDescent="0.25">
      <c r="A246" s="13" t="s">
        <v>155</v>
      </c>
      <c r="B246" s="13" t="s">
        <v>156</v>
      </c>
      <c r="C246" s="13">
        <v>70</v>
      </c>
      <c r="D246" s="13">
        <v>0.72</v>
      </c>
      <c r="E246" s="13">
        <v>6.19</v>
      </c>
      <c r="F246" s="13">
        <v>7.34</v>
      </c>
      <c r="G246" s="13">
        <v>88.04</v>
      </c>
      <c r="H246" s="13">
        <v>0</v>
      </c>
      <c r="I246" s="13"/>
      <c r="J246" s="13">
        <v>15.73</v>
      </c>
      <c r="K246" s="13"/>
      <c r="L246" s="13">
        <v>0</v>
      </c>
      <c r="M246" s="13">
        <v>0</v>
      </c>
      <c r="N246" s="13">
        <v>22.96</v>
      </c>
      <c r="O246" s="13">
        <v>12.21</v>
      </c>
      <c r="P246" s="13">
        <v>0.9</v>
      </c>
      <c r="Q246" s="13"/>
      <c r="R246" s="13"/>
      <c r="S246" s="13"/>
      <c r="T246" s="13"/>
    </row>
    <row r="247" spans="1:20" ht="12.75" customHeight="1" x14ac:dyDescent="0.25">
      <c r="A247" s="18" t="s">
        <v>157</v>
      </c>
      <c r="B247" s="19" t="s">
        <v>158</v>
      </c>
      <c r="C247" s="20">
        <v>200</v>
      </c>
      <c r="D247" s="20">
        <v>1.94</v>
      </c>
      <c r="E247" s="20">
        <v>2.89</v>
      </c>
      <c r="F247" s="20">
        <v>10.74</v>
      </c>
      <c r="G247" s="20">
        <v>84.36</v>
      </c>
      <c r="H247" s="13">
        <v>0.06</v>
      </c>
      <c r="I247" s="13">
        <v>0</v>
      </c>
      <c r="J247" s="13">
        <v>4.24</v>
      </c>
      <c r="K247" s="13">
        <v>8.9999999999999993E-3</v>
      </c>
      <c r="L247" s="13">
        <v>0.97</v>
      </c>
      <c r="M247" s="13">
        <v>45.18</v>
      </c>
      <c r="N247" s="13">
        <v>20.329999999999998</v>
      </c>
      <c r="O247" s="13">
        <v>14.49</v>
      </c>
      <c r="P247" s="13">
        <v>0.55000000000000004</v>
      </c>
      <c r="Q247" s="13">
        <v>0</v>
      </c>
      <c r="R247" s="13">
        <v>0</v>
      </c>
      <c r="S247" s="13">
        <v>0</v>
      </c>
      <c r="T247" s="13">
        <v>0</v>
      </c>
    </row>
    <row r="248" spans="1:20" ht="12.75" customHeight="1" x14ac:dyDescent="0.25">
      <c r="A248" s="18" t="s">
        <v>115</v>
      </c>
      <c r="B248" s="19" t="s">
        <v>116</v>
      </c>
      <c r="C248" s="20">
        <v>90</v>
      </c>
      <c r="D248" s="20">
        <v>9.56</v>
      </c>
      <c r="E248" s="20">
        <v>6.44</v>
      </c>
      <c r="F248" s="20">
        <v>6.38</v>
      </c>
      <c r="G248" s="20">
        <v>87.89</v>
      </c>
      <c r="H248" s="13">
        <v>5.7000000000000002E-2</v>
      </c>
      <c r="I248" s="13"/>
      <c r="J248" s="13">
        <v>0.32</v>
      </c>
      <c r="K248" s="13">
        <v>1.6E-2</v>
      </c>
      <c r="L248" s="13">
        <v>0.81</v>
      </c>
      <c r="M248" s="13">
        <v>129.6</v>
      </c>
      <c r="N248" s="13">
        <v>28.35</v>
      </c>
      <c r="O248" s="13">
        <v>18.63</v>
      </c>
      <c r="P248" s="13">
        <v>0.49</v>
      </c>
      <c r="Q248" s="13">
        <v>118.97</v>
      </c>
      <c r="R248" s="13">
        <v>43.87</v>
      </c>
      <c r="S248" s="13">
        <v>14.85</v>
      </c>
      <c r="T248" s="13">
        <v>152.72</v>
      </c>
    </row>
    <row r="249" spans="1:20" ht="12.75" customHeight="1" x14ac:dyDescent="0.25">
      <c r="A249" s="14" t="s">
        <v>66</v>
      </c>
      <c r="B249" s="15" t="s">
        <v>67</v>
      </c>
      <c r="C249" s="12">
        <v>150</v>
      </c>
      <c r="D249" s="12">
        <v>3.15</v>
      </c>
      <c r="E249" s="12">
        <v>6.6</v>
      </c>
      <c r="F249" s="12">
        <v>16.350000000000001</v>
      </c>
      <c r="G249" s="12">
        <v>138</v>
      </c>
      <c r="H249" s="13">
        <v>0.13500000000000001</v>
      </c>
      <c r="I249" s="13">
        <v>0</v>
      </c>
      <c r="J249" s="13">
        <v>5.0999999999999996</v>
      </c>
      <c r="K249" s="13">
        <v>4.4999999999999998E-2</v>
      </c>
      <c r="L249" s="13">
        <v>0.15</v>
      </c>
      <c r="M249" s="13">
        <v>85.5</v>
      </c>
      <c r="N249" s="13">
        <v>39</v>
      </c>
      <c r="O249" s="13">
        <v>28.5</v>
      </c>
      <c r="P249" s="13">
        <v>1.05</v>
      </c>
      <c r="Q249" s="13"/>
      <c r="R249" s="13">
        <v>0</v>
      </c>
      <c r="S249" s="13">
        <v>0</v>
      </c>
      <c r="T249" s="13">
        <v>0</v>
      </c>
    </row>
    <row r="250" spans="1:20" ht="16.5" customHeight="1" x14ac:dyDescent="0.25">
      <c r="A250" s="14" t="s">
        <v>46</v>
      </c>
      <c r="B250" s="15" t="s">
        <v>47</v>
      </c>
      <c r="C250" s="12">
        <v>180</v>
      </c>
      <c r="D250" s="12">
        <v>1.22</v>
      </c>
      <c r="E250" s="12">
        <v>0</v>
      </c>
      <c r="F250" s="12">
        <v>26.12</v>
      </c>
      <c r="G250" s="12">
        <v>104.57</v>
      </c>
      <c r="H250" s="13"/>
      <c r="I250" s="13">
        <v>0</v>
      </c>
      <c r="J250" s="13"/>
      <c r="K250" s="13">
        <v>0</v>
      </c>
      <c r="L250" s="13"/>
      <c r="M250" s="13"/>
      <c r="N250" s="13">
        <v>8.9</v>
      </c>
      <c r="O250" s="13">
        <v>0</v>
      </c>
      <c r="P250" s="13">
        <v>2.7E-2</v>
      </c>
      <c r="Q250" s="13"/>
      <c r="R250" s="13"/>
      <c r="S250" s="13"/>
      <c r="T250" s="13"/>
    </row>
    <row r="251" spans="1:20" ht="12.75" customHeight="1" x14ac:dyDescent="0.25">
      <c r="A251" s="22" t="s">
        <v>36</v>
      </c>
      <c r="B251" s="21" t="s">
        <v>37</v>
      </c>
      <c r="C251" s="12">
        <v>50</v>
      </c>
      <c r="D251" s="12">
        <v>3.8</v>
      </c>
      <c r="E251" s="12">
        <v>0.4</v>
      </c>
      <c r="F251" s="12">
        <v>24.6</v>
      </c>
      <c r="G251" s="12">
        <v>117.5</v>
      </c>
      <c r="H251" s="13">
        <v>0.05</v>
      </c>
      <c r="I251" s="13"/>
      <c r="J251" s="13"/>
      <c r="K251" s="13"/>
      <c r="L251" s="13">
        <v>0.55000000000000004</v>
      </c>
      <c r="M251" s="13">
        <v>10</v>
      </c>
      <c r="N251" s="13">
        <v>32.5</v>
      </c>
      <c r="O251" s="13">
        <v>7</v>
      </c>
      <c r="P251" s="13">
        <v>0.55000000000000004</v>
      </c>
      <c r="Q251" s="13">
        <v>38.450000000000003</v>
      </c>
      <c r="R251" s="13">
        <v>1.75</v>
      </c>
      <c r="S251" s="13">
        <v>2.8</v>
      </c>
      <c r="T251" s="13">
        <v>0.87</v>
      </c>
    </row>
    <row r="252" spans="1:20" ht="12.75" customHeight="1" x14ac:dyDescent="0.25">
      <c r="A252" s="16" t="s">
        <v>48</v>
      </c>
      <c r="B252" s="21" t="s">
        <v>49</v>
      </c>
      <c r="C252" s="12">
        <v>40</v>
      </c>
      <c r="D252" s="12">
        <v>2.64</v>
      </c>
      <c r="E252" s="12">
        <v>0.48</v>
      </c>
      <c r="F252" s="12">
        <v>13.6</v>
      </c>
      <c r="G252" s="12">
        <v>72.400000000000006</v>
      </c>
      <c r="H252" s="13">
        <v>7.1999999999999995E-2</v>
      </c>
      <c r="I252" s="13">
        <v>3.5999999999999997E-2</v>
      </c>
      <c r="J252" s="13"/>
      <c r="K252" s="13"/>
      <c r="L252" s="13"/>
      <c r="M252" s="13">
        <v>62.4</v>
      </c>
      <c r="N252" s="13">
        <v>14</v>
      </c>
      <c r="O252" s="13">
        <v>18.8</v>
      </c>
      <c r="P252" s="13">
        <v>1.56</v>
      </c>
      <c r="Q252" s="13">
        <v>97.6</v>
      </c>
      <c r="R252" s="13">
        <v>1.28</v>
      </c>
      <c r="S252" s="13">
        <v>2.2000000000000002</v>
      </c>
      <c r="T252" s="13">
        <v>9.6</v>
      </c>
    </row>
    <row r="253" spans="1:20" ht="12.75" customHeight="1" x14ac:dyDescent="0.25">
      <c r="A253" s="7"/>
      <c r="B253" s="11" t="s">
        <v>50</v>
      </c>
      <c r="C253" s="12">
        <f t="shared" ref="C253:T253" si="31">C246+C247+C248+C249+C250+C251+C252</f>
        <v>780</v>
      </c>
      <c r="D253" s="12">
        <f t="shared" si="31"/>
        <v>23.03</v>
      </c>
      <c r="E253" s="12">
        <f t="shared" si="31"/>
        <v>22.999999999999996</v>
      </c>
      <c r="F253" s="12">
        <f t="shared" si="31"/>
        <v>105.13</v>
      </c>
      <c r="G253" s="12">
        <f t="shared" si="31"/>
        <v>692.76</v>
      </c>
      <c r="H253" s="12">
        <f t="shared" si="31"/>
        <v>0.374</v>
      </c>
      <c r="I253" s="12">
        <f t="shared" si="31"/>
        <v>3.5999999999999997E-2</v>
      </c>
      <c r="J253" s="12">
        <f t="shared" si="31"/>
        <v>25.39</v>
      </c>
      <c r="K253" s="12">
        <f t="shared" si="31"/>
        <v>7.0000000000000007E-2</v>
      </c>
      <c r="L253" s="12">
        <f t="shared" si="31"/>
        <v>2.48</v>
      </c>
      <c r="M253" s="12">
        <f t="shared" si="31"/>
        <v>332.67999999999995</v>
      </c>
      <c r="N253" s="12">
        <f t="shared" si="31"/>
        <v>166.04000000000002</v>
      </c>
      <c r="O253" s="12">
        <f t="shared" si="31"/>
        <v>99.63</v>
      </c>
      <c r="P253" s="12">
        <f t="shared" si="31"/>
        <v>5.1270000000000007</v>
      </c>
      <c r="Q253" s="12">
        <f t="shared" si="31"/>
        <v>255.02</v>
      </c>
      <c r="R253" s="12">
        <f t="shared" si="31"/>
        <v>46.9</v>
      </c>
      <c r="S253" s="12">
        <f t="shared" si="31"/>
        <v>19.849999999999998</v>
      </c>
      <c r="T253" s="12">
        <f t="shared" si="31"/>
        <v>163.19</v>
      </c>
    </row>
    <row r="254" spans="1:20" ht="12.75" customHeight="1" x14ac:dyDescent="0.25">
      <c r="A254" s="53" t="s">
        <v>51</v>
      </c>
      <c r="B254" s="53"/>
      <c r="C254" s="53"/>
      <c r="D254" s="53"/>
      <c r="E254" s="53"/>
      <c r="F254" s="53"/>
      <c r="G254" s="5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</row>
    <row r="255" spans="1:20" ht="12.75" customHeight="1" x14ac:dyDescent="0.25">
      <c r="A255" s="13" t="s">
        <v>155</v>
      </c>
      <c r="B255" s="13" t="s">
        <v>156</v>
      </c>
      <c r="C255" s="13">
        <v>70</v>
      </c>
      <c r="D255" s="13">
        <v>0.72</v>
      </c>
      <c r="E255" s="13">
        <v>6.19</v>
      </c>
      <c r="F255" s="13">
        <v>7.34</v>
      </c>
      <c r="G255" s="13">
        <v>88.04</v>
      </c>
      <c r="H255" s="13">
        <v>0</v>
      </c>
      <c r="I255" s="13"/>
      <c r="J255" s="13">
        <v>15.73</v>
      </c>
      <c r="K255" s="13"/>
      <c r="L255" s="13">
        <v>0</v>
      </c>
      <c r="M255" s="13">
        <v>0</v>
      </c>
      <c r="N255" s="13">
        <v>22.96</v>
      </c>
      <c r="O255" s="13">
        <v>12.21</v>
      </c>
      <c r="P255" s="13">
        <v>0.9</v>
      </c>
      <c r="Q255" s="13"/>
      <c r="R255" s="13"/>
      <c r="S255" s="13"/>
      <c r="T255" s="13"/>
    </row>
    <row r="256" spans="1:20" ht="12.75" customHeight="1" x14ac:dyDescent="0.25">
      <c r="A256" s="18" t="s">
        <v>157</v>
      </c>
      <c r="B256" s="19" t="s">
        <v>158</v>
      </c>
      <c r="C256" s="20">
        <v>210</v>
      </c>
      <c r="D256" s="20">
        <v>2.0369999999999999</v>
      </c>
      <c r="E256" s="20">
        <v>3.0350000000000001</v>
      </c>
      <c r="F256" s="20">
        <v>11.28</v>
      </c>
      <c r="G256" s="20">
        <v>88.58</v>
      </c>
      <c r="H256" s="13">
        <v>6.3E-2</v>
      </c>
      <c r="I256" s="13">
        <v>0</v>
      </c>
      <c r="J256" s="13">
        <v>4.45</v>
      </c>
      <c r="K256" s="13">
        <v>8.9999999999999993E-3</v>
      </c>
      <c r="L256" s="13">
        <v>1.02</v>
      </c>
      <c r="M256" s="13">
        <v>47.44</v>
      </c>
      <c r="N256" s="13">
        <v>21.35</v>
      </c>
      <c r="O256" s="13">
        <v>15.21</v>
      </c>
      <c r="P256" s="13">
        <v>0.57999999999999996</v>
      </c>
      <c r="Q256" s="13">
        <v>0</v>
      </c>
      <c r="R256" s="13">
        <v>0</v>
      </c>
      <c r="S256" s="13">
        <v>0</v>
      </c>
      <c r="T256" s="13">
        <v>0</v>
      </c>
    </row>
    <row r="257" spans="1:20" ht="12.75" customHeight="1" x14ac:dyDescent="0.25">
      <c r="A257" s="11" t="s">
        <v>30</v>
      </c>
      <c r="B257" s="11" t="s">
        <v>31</v>
      </c>
      <c r="C257" s="12">
        <v>120</v>
      </c>
      <c r="D257" s="12">
        <v>10.33</v>
      </c>
      <c r="E257" s="12">
        <v>25.13</v>
      </c>
      <c r="F257" s="12">
        <v>4.32</v>
      </c>
      <c r="G257" s="12">
        <v>284.76</v>
      </c>
      <c r="H257" s="13">
        <v>0.4</v>
      </c>
      <c r="I257" s="13">
        <v>9.6000000000000002E-2</v>
      </c>
      <c r="J257" s="13">
        <v>2.4</v>
      </c>
      <c r="K257" s="13">
        <v>9.2200000000000006</v>
      </c>
      <c r="L257" s="13">
        <v>0.65</v>
      </c>
      <c r="M257" s="13">
        <v>132</v>
      </c>
      <c r="N257" s="13">
        <v>14.4</v>
      </c>
      <c r="O257" s="13">
        <v>22.8</v>
      </c>
      <c r="P257" s="13">
        <v>1.56</v>
      </c>
      <c r="Q257" s="13">
        <v>264</v>
      </c>
      <c r="R257" s="13">
        <v>5.18</v>
      </c>
      <c r="S257" s="13">
        <v>0.36</v>
      </c>
      <c r="T257" s="13">
        <v>54.54</v>
      </c>
    </row>
    <row r="258" spans="1:20" ht="12.75" customHeight="1" x14ac:dyDescent="0.25">
      <c r="A258" s="11" t="s">
        <v>76</v>
      </c>
      <c r="B258" s="11" t="s">
        <v>77</v>
      </c>
      <c r="C258" s="21">
        <v>160</v>
      </c>
      <c r="D258" s="21">
        <v>4.8</v>
      </c>
      <c r="E258" s="21">
        <v>7.2</v>
      </c>
      <c r="F258" s="21">
        <v>23.84</v>
      </c>
      <c r="G258" s="21">
        <v>182.4</v>
      </c>
      <c r="H258" s="11">
        <v>0.23</v>
      </c>
      <c r="I258" s="11">
        <v>0.16</v>
      </c>
      <c r="J258" s="11"/>
      <c r="K258" s="11">
        <v>20.48</v>
      </c>
      <c r="L258" s="11">
        <v>0.48</v>
      </c>
      <c r="M258" s="11">
        <v>175.31</v>
      </c>
      <c r="N258" s="11">
        <v>16</v>
      </c>
      <c r="O258" s="11">
        <v>128</v>
      </c>
      <c r="P258" s="11">
        <v>4.49</v>
      </c>
      <c r="Q258" s="11">
        <v>233.6</v>
      </c>
      <c r="R258" s="11">
        <v>23.75</v>
      </c>
      <c r="S258" s="11">
        <v>3.72</v>
      </c>
      <c r="T258" s="11">
        <v>17.04</v>
      </c>
    </row>
    <row r="259" spans="1:20" ht="17.649999999999999" customHeight="1" x14ac:dyDescent="0.25">
      <c r="A259" s="14" t="s">
        <v>46</v>
      </c>
      <c r="B259" s="15" t="s">
        <v>47</v>
      </c>
      <c r="C259" s="12">
        <v>180</v>
      </c>
      <c r="D259" s="12">
        <v>1.22</v>
      </c>
      <c r="E259" s="12">
        <v>0</v>
      </c>
      <c r="F259" s="12">
        <v>26.12</v>
      </c>
      <c r="G259" s="12">
        <v>104.57</v>
      </c>
      <c r="H259" s="13"/>
      <c r="I259" s="13">
        <v>0</v>
      </c>
      <c r="J259" s="13"/>
      <c r="K259" s="13">
        <v>0</v>
      </c>
      <c r="L259" s="13"/>
      <c r="M259" s="13"/>
      <c r="N259" s="13">
        <v>8.9</v>
      </c>
      <c r="O259" s="13">
        <v>0</v>
      </c>
      <c r="P259" s="13">
        <v>2.7E-2</v>
      </c>
      <c r="Q259" s="13"/>
      <c r="R259" s="13"/>
      <c r="S259" s="13"/>
      <c r="T259" s="13"/>
    </row>
    <row r="260" spans="1:20" ht="12.75" customHeight="1" x14ac:dyDescent="0.25">
      <c r="A260" s="22" t="s">
        <v>36</v>
      </c>
      <c r="B260" s="21" t="s">
        <v>37</v>
      </c>
      <c r="C260" s="12">
        <v>40</v>
      </c>
      <c r="D260" s="12">
        <v>3.04</v>
      </c>
      <c r="E260" s="12">
        <v>0.32</v>
      </c>
      <c r="F260" s="12">
        <v>19.68</v>
      </c>
      <c r="G260" s="12">
        <v>94</v>
      </c>
      <c r="H260" s="13">
        <v>0.04</v>
      </c>
      <c r="I260" s="13"/>
      <c r="J260" s="13"/>
      <c r="K260" s="13"/>
      <c r="L260" s="13">
        <v>0.44</v>
      </c>
      <c r="M260" s="13">
        <v>8</v>
      </c>
      <c r="N260" s="13">
        <v>26</v>
      </c>
      <c r="O260" s="13">
        <v>5.6</v>
      </c>
      <c r="P260" s="13">
        <v>0.44</v>
      </c>
      <c r="Q260" s="13">
        <v>30.76</v>
      </c>
      <c r="R260" s="13">
        <v>1.4</v>
      </c>
      <c r="S260" s="13">
        <v>2.2400000000000002</v>
      </c>
      <c r="T260" s="13">
        <v>0.7</v>
      </c>
    </row>
    <row r="261" spans="1:20" ht="12.75" customHeight="1" x14ac:dyDescent="0.25">
      <c r="A261" s="22" t="s">
        <v>48</v>
      </c>
      <c r="B261" s="21" t="s">
        <v>49</v>
      </c>
      <c r="C261" s="12">
        <v>40</v>
      </c>
      <c r="D261" s="12">
        <v>2.64</v>
      </c>
      <c r="E261" s="12">
        <v>0.48</v>
      </c>
      <c r="F261" s="12">
        <v>13.6</v>
      </c>
      <c r="G261" s="12">
        <v>72.400000000000006</v>
      </c>
      <c r="H261" s="13">
        <v>7.1999999999999995E-2</v>
      </c>
      <c r="I261" s="13">
        <v>3.5999999999999997E-2</v>
      </c>
      <c r="J261" s="13"/>
      <c r="K261" s="13"/>
      <c r="L261" s="13"/>
      <c r="M261" s="13">
        <v>62.4</v>
      </c>
      <c r="N261" s="13">
        <v>14</v>
      </c>
      <c r="O261" s="13">
        <v>18.8</v>
      </c>
      <c r="P261" s="13">
        <v>1.56</v>
      </c>
      <c r="Q261" s="13">
        <v>97.6</v>
      </c>
      <c r="R261" s="13">
        <v>1.28</v>
      </c>
      <c r="S261" s="13">
        <v>2.2000000000000002</v>
      </c>
      <c r="T261" s="13">
        <v>9.6</v>
      </c>
    </row>
    <row r="262" spans="1:20" ht="12.75" customHeight="1" x14ac:dyDescent="0.25">
      <c r="A262" s="7"/>
      <c r="B262" s="11" t="s">
        <v>50</v>
      </c>
      <c r="C262" s="21">
        <f t="shared" ref="C262:T262" si="32">C255+C256+C257+C258+C259+C260+C261</f>
        <v>820</v>
      </c>
      <c r="D262" s="21">
        <f t="shared" si="32"/>
        <v>24.786999999999999</v>
      </c>
      <c r="E262" s="21">
        <f t="shared" si="32"/>
        <v>42.355000000000004</v>
      </c>
      <c r="F262" s="21">
        <f t="shared" si="32"/>
        <v>106.18</v>
      </c>
      <c r="G262" s="21">
        <f t="shared" si="32"/>
        <v>914.74999999999989</v>
      </c>
      <c r="H262" s="21">
        <f t="shared" si="32"/>
        <v>0.80500000000000005</v>
      </c>
      <c r="I262" s="21">
        <f t="shared" si="32"/>
        <v>0.29199999999999998</v>
      </c>
      <c r="J262" s="21">
        <f t="shared" si="32"/>
        <v>22.58</v>
      </c>
      <c r="K262" s="21">
        <f t="shared" si="32"/>
        <v>29.709000000000003</v>
      </c>
      <c r="L262" s="21">
        <f t="shared" si="32"/>
        <v>2.59</v>
      </c>
      <c r="M262" s="21">
        <f t="shared" si="32"/>
        <v>425.15</v>
      </c>
      <c r="N262" s="21">
        <f t="shared" si="32"/>
        <v>123.61000000000001</v>
      </c>
      <c r="O262" s="21">
        <f t="shared" si="32"/>
        <v>202.62</v>
      </c>
      <c r="P262" s="21">
        <f t="shared" si="32"/>
        <v>9.5570000000000004</v>
      </c>
      <c r="Q262" s="21">
        <f t="shared" si="32"/>
        <v>625.96</v>
      </c>
      <c r="R262" s="21">
        <f t="shared" si="32"/>
        <v>31.61</v>
      </c>
      <c r="S262" s="21">
        <f t="shared" si="32"/>
        <v>8.52</v>
      </c>
      <c r="T262" s="21">
        <f t="shared" si="32"/>
        <v>81.88</v>
      </c>
    </row>
    <row r="263" spans="1:20" ht="12.75" customHeight="1" x14ac:dyDescent="0.25">
      <c r="A263" s="53" t="s">
        <v>54</v>
      </c>
      <c r="B263" s="53"/>
      <c r="C263" s="53"/>
      <c r="D263" s="53"/>
      <c r="E263" s="53"/>
      <c r="F263" s="53"/>
      <c r="G263" s="5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</row>
    <row r="264" spans="1:20" ht="12.75" customHeight="1" x14ac:dyDescent="0.25">
      <c r="A264" s="14" t="s">
        <v>119</v>
      </c>
      <c r="B264" s="15" t="s">
        <v>151</v>
      </c>
      <c r="C264" s="12">
        <v>200</v>
      </c>
      <c r="D264" s="12">
        <v>0.2</v>
      </c>
      <c r="E264" s="12">
        <v>0</v>
      </c>
      <c r="F264" s="12">
        <v>35.799999999999997</v>
      </c>
      <c r="G264" s="12">
        <v>142</v>
      </c>
      <c r="H264" s="13">
        <v>0.02</v>
      </c>
      <c r="I264" s="13"/>
      <c r="J264" s="13">
        <v>4.3</v>
      </c>
      <c r="K264" s="13">
        <v>1.2</v>
      </c>
      <c r="L264" s="13">
        <v>0.2</v>
      </c>
      <c r="M264" s="13">
        <v>16</v>
      </c>
      <c r="N264" s="13">
        <v>22</v>
      </c>
      <c r="O264" s="13">
        <v>14</v>
      </c>
      <c r="P264" s="13">
        <v>1.1000000000000001</v>
      </c>
      <c r="Q264" s="13">
        <v>91.6</v>
      </c>
      <c r="R264" s="13">
        <v>0.87</v>
      </c>
      <c r="S264" s="13">
        <v>0.1</v>
      </c>
      <c r="T264" s="13">
        <v>3.13</v>
      </c>
    </row>
    <row r="265" spans="1:20" ht="12.75" customHeight="1" x14ac:dyDescent="0.25">
      <c r="A265" s="14" t="s">
        <v>57</v>
      </c>
      <c r="B265" s="15" t="s">
        <v>58</v>
      </c>
      <c r="C265" s="21">
        <v>100</v>
      </c>
      <c r="D265" s="21">
        <v>7</v>
      </c>
      <c r="E265" s="21">
        <v>11.1</v>
      </c>
      <c r="F265" s="21">
        <v>44.21</v>
      </c>
      <c r="G265" s="21">
        <v>327.9</v>
      </c>
      <c r="H265" s="13">
        <v>0.16</v>
      </c>
      <c r="I265" s="13">
        <v>8.4000000000000005E-2</v>
      </c>
      <c r="J265" s="13"/>
      <c r="K265" s="13">
        <v>31.9</v>
      </c>
      <c r="L265" s="13">
        <v>1.44</v>
      </c>
      <c r="M265" s="13">
        <v>63.34</v>
      </c>
      <c r="N265" s="13">
        <v>25.18</v>
      </c>
      <c r="O265" s="13">
        <v>15.8</v>
      </c>
      <c r="P265" s="13">
        <v>1.54</v>
      </c>
      <c r="Q265" s="13">
        <v>50</v>
      </c>
      <c r="R265" s="13">
        <v>1.41</v>
      </c>
      <c r="S265" s="13">
        <v>4.71</v>
      </c>
      <c r="T265" s="13">
        <v>18.559999999999999</v>
      </c>
    </row>
    <row r="266" spans="1:20" ht="12.75" customHeight="1" x14ac:dyDescent="0.25">
      <c r="A266" s="7"/>
      <c r="B266" s="11" t="s">
        <v>59</v>
      </c>
      <c r="C266" s="21">
        <f>C264+C265</f>
        <v>300</v>
      </c>
      <c r="D266" s="21">
        <f t="shared" ref="D266:T266" si="33">SUM(D264:D265)</f>
        <v>7.2</v>
      </c>
      <c r="E266" s="21">
        <f t="shared" si="33"/>
        <v>11.1</v>
      </c>
      <c r="F266" s="21">
        <f t="shared" si="33"/>
        <v>80.009999999999991</v>
      </c>
      <c r="G266" s="21">
        <f t="shared" si="33"/>
        <v>469.9</v>
      </c>
      <c r="H266" s="21">
        <f t="shared" si="33"/>
        <v>0.18</v>
      </c>
      <c r="I266" s="21">
        <f t="shared" si="33"/>
        <v>8.4000000000000005E-2</v>
      </c>
      <c r="J266" s="21">
        <f t="shared" si="33"/>
        <v>4.3</v>
      </c>
      <c r="K266" s="21">
        <f t="shared" si="33"/>
        <v>33.1</v>
      </c>
      <c r="L266" s="21">
        <f t="shared" si="33"/>
        <v>1.64</v>
      </c>
      <c r="M266" s="21">
        <f t="shared" si="33"/>
        <v>79.34</v>
      </c>
      <c r="N266" s="21">
        <f t="shared" si="33"/>
        <v>47.18</v>
      </c>
      <c r="O266" s="21">
        <f t="shared" si="33"/>
        <v>29.8</v>
      </c>
      <c r="P266" s="21">
        <f t="shared" si="33"/>
        <v>2.64</v>
      </c>
      <c r="Q266" s="21">
        <f t="shared" si="33"/>
        <v>141.6</v>
      </c>
      <c r="R266" s="21">
        <f t="shared" si="33"/>
        <v>2.2799999999999998</v>
      </c>
      <c r="S266" s="21">
        <f t="shared" si="33"/>
        <v>4.8099999999999996</v>
      </c>
      <c r="T266" s="21">
        <f t="shared" si="33"/>
        <v>21.689999999999998</v>
      </c>
    </row>
    <row r="267" spans="1:20" ht="12.75" customHeight="1" x14ac:dyDescent="0.25">
      <c r="A267" s="7"/>
      <c r="B267" s="11" t="s">
        <v>60</v>
      </c>
      <c r="C267" s="21">
        <f t="shared" ref="C267:T267" si="34">C244+C253+C266</f>
        <v>1595</v>
      </c>
      <c r="D267" s="21">
        <f t="shared" si="34"/>
        <v>47.89</v>
      </c>
      <c r="E267" s="21">
        <f t="shared" si="34"/>
        <v>62.690000000000005</v>
      </c>
      <c r="F267" s="21">
        <f t="shared" si="34"/>
        <v>254.95</v>
      </c>
      <c r="G267" s="21">
        <f t="shared" si="34"/>
        <v>1773.23</v>
      </c>
      <c r="H267" s="21">
        <f t="shared" si="34"/>
        <v>1.2090000000000001</v>
      </c>
      <c r="I267" s="21">
        <f t="shared" si="34"/>
        <v>0.37</v>
      </c>
      <c r="J267" s="21">
        <f t="shared" si="34"/>
        <v>34.49</v>
      </c>
      <c r="K267" s="21">
        <f t="shared" si="34"/>
        <v>61.71</v>
      </c>
      <c r="L267" s="21">
        <f t="shared" si="34"/>
        <v>5.7549999999999999</v>
      </c>
      <c r="M267" s="21">
        <f t="shared" si="34"/>
        <v>711.87</v>
      </c>
      <c r="N267" s="21">
        <f t="shared" si="34"/>
        <v>283.22000000000003</v>
      </c>
      <c r="O267" s="21">
        <f t="shared" si="34"/>
        <v>288.72999999999996</v>
      </c>
      <c r="P267" s="21">
        <f t="shared" si="34"/>
        <v>14.452000000000002</v>
      </c>
      <c r="Q267" s="21">
        <f t="shared" si="34"/>
        <v>922.51</v>
      </c>
      <c r="R267" s="21">
        <f t="shared" si="34"/>
        <v>79.180000000000007</v>
      </c>
      <c r="S267" s="21">
        <f t="shared" si="34"/>
        <v>31.779999999999998</v>
      </c>
      <c r="T267" s="21">
        <f t="shared" si="34"/>
        <v>249.03</v>
      </c>
    </row>
    <row r="269" spans="1:20" ht="11.45" customHeight="1" x14ac:dyDescent="0.25">
      <c r="A269" s="56" t="s">
        <v>1</v>
      </c>
      <c r="B269" s="56"/>
      <c r="C269" s="56"/>
      <c r="D269" s="56"/>
      <c r="E269" s="56"/>
      <c r="F269" s="56"/>
      <c r="G269" s="56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</row>
    <row r="270" spans="1:20" ht="11.45" customHeight="1" x14ac:dyDescent="0.25">
      <c r="A270" s="56" t="s">
        <v>2</v>
      </c>
      <c r="B270" s="56"/>
      <c r="C270" s="56"/>
      <c r="D270" s="56"/>
      <c r="E270" s="56"/>
      <c r="F270" s="56"/>
      <c r="G270" s="56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</row>
    <row r="271" spans="1:20" ht="11.45" customHeight="1" x14ac:dyDescent="0.25">
      <c r="A271" s="56" t="s">
        <v>3</v>
      </c>
      <c r="B271" s="56"/>
      <c r="C271" s="56"/>
      <c r="D271" s="56"/>
      <c r="E271" s="56"/>
      <c r="F271" s="56"/>
      <c r="G271" s="56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</row>
    <row r="272" spans="1:20" ht="11.45" customHeight="1" x14ac:dyDescent="0.25">
      <c r="A272" s="56" t="s">
        <v>159</v>
      </c>
      <c r="B272" s="56"/>
      <c r="C272" s="56"/>
      <c r="D272" s="56"/>
      <c r="E272" s="56"/>
      <c r="F272" s="56"/>
      <c r="G272" s="56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</row>
    <row r="273" spans="1:20" ht="11.45" customHeight="1" x14ac:dyDescent="0.25">
      <c r="A273" s="59" t="s">
        <v>160</v>
      </c>
      <c r="B273" s="59"/>
      <c r="C273" s="59"/>
      <c r="D273" s="59"/>
      <c r="E273" s="59"/>
      <c r="F273" s="59"/>
      <c r="G273" s="59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</row>
    <row r="274" spans="1:20" ht="11.45" customHeight="1" x14ac:dyDescent="0.25">
      <c r="A274" s="54" t="s">
        <v>6</v>
      </c>
      <c r="B274" s="54" t="s">
        <v>7</v>
      </c>
      <c r="C274" s="55" t="s">
        <v>8</v>
      </c>
      <c r="D274" s="56" t="s">
        <v>9</v>
      </c>
      <c r="E274" s="56"/>
      <c r="F274" s="56"/>
      <c r="G274" s="55" t="s">
        <v>10</v>
      </c>
      <c r="H274" s="57" t="s">
        <v>11</v>
      </c>
      <c r="I274" s="57"/>
      <c r="J274" s="57"/>
      <c r="K274" s="57"/>
      <c r="L274" s="57"/>
      <c r="M274" s="57" t="s">
        <v>12</v>
      </c>
      <c r="N274" s="57"/>
      <c r="O274" s="57"/>
      <c r="P274" s="57"/>
      <c r="Q274" s="24"/>
      <c r="R274" s="24"/>
      <c r="S274" s="24"/>
      <c r="T274" s="24"/>
    </row>
    <row r="275" spans="1:20" ht="11.45" customHeight="1" x14ac:dyDescent="0.25">
      <c r="A275" s="54"/>
      <c r="B275" s="54"/>
      <c r="C275" s="54"/>
      <c r="D275" s="6" t="s">
        <v>13</v>
      </c>
      <c r="E275" s="6" t="s">
        <v>14</v>
      </c>
      <c r="F275" s="6" t="s">
        <v>15</v>
      </c>
      <c r="G275" s="55"/>
      <c r="H275" s="25" t="s">
        <v>16</v>
      </c>
      <c r="I275" s="25" t="s">
        <v>17</v>
      </c>
      <c r="J275" s="25" t="s">
        <v>18</v>
      </c>
      <c r="K275" s="25" t="s">
        <v>19</v>
      </c>
      <c r="L275" s="25" t="s">
        <v>20</v>
      </c>
      <c r="M275" s="25" t="s">
        <v>21</v>
      </c>
      <c r="N275" s="25" t="s">
        <v>22</v>
      </c>
      <c r="O275" s="25" t="s">
        <v>23</v>
      </c>
      <c r="P275" s="25" t="s">
        <v>24</v>
      </c>
      <c r="Q275" s="25" t="s">
        <v>25</v>
      </c>
      <c r="R275" s="25" t="s">
        <v>26</v>
      </c>
      <c r="S275" s="25" t="s">
        <v>27</v>
      </c>
      <c r="T275" s="25" t="s">
        <v>28</v>
      </c>
    </row>
    <row r="276" spans="1:20" ht="11.45" customHeight="1" x14ac:dyDescent="0.25">
      <c r="A276" s="6">
        <v>1</v>
      </c>
      <c r="B276" s="6">
        <v>2</v>
      </c>
      <c r="C276" s="6">
        <v>3</v>
      </c>
      <c r="D276" s="6">
        <v>4</v>
      </c>
      <c r="E276" s="6">
        <v>5</v>
      </c>
      <c r="F276" s="6">
        <v>6</v>
      </c>
      <c r="G276" s="6">
        <v>7</v>
      </c>
      <c r="H276" s="25">
        <v>8</v>
      </c>
      <c r="I276" s="25">
        <v>9</v>
      </c>
      <c r="J276" s="25">
        <v>10</v>
      </c>
      <c r="K276" s="25">
        <v>11</v>
      </c>
      <c r="L276" s="25">
        <v>12</v>
      </c>
      <c r="M276" s="25">
        <v>13</v>
      </c>
      <c r="N276" s="25">
        <v>14</v>
      </c>
      <c r="O276" s="25">
        <v>15</v>
      </c>
      <c r="P276" s="25">
        <v>16</v>
      </c>
      <c r="Q276" s="25">
        <v>17</v>
      </c>
      <c r="R276" s="25">
        <v>18</v>
      </c>
      <c r="S276" s="25">
        <v>19</v>
      </c>
      <c r="T276" s="25">
        <v>20</v>
      </c>
    </row>
    <row r="277" spans="1:20" ht="11.45" customHeight="1" x14ac:dyDescent="0.25">
      <c r="A277" s="53" t="s">
        <v>29</v>
      </c>
      <c r="B277" s="53"/>
      <c r="C277" s="53"/>
      <c r="D277" s="53"/>
      <c r="E277" s="53"/>
      <c r="F277" s="53"/>
      <c r="G277" s="53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</row>
    <row r="278" spans="1:20" ht="12.75" customHeight="1" x14ac:dyDescent="0.25">
      <c r="A278" s="11" t="s">
        <v>161</v>
      </c>
      <c r="B278" s="15" t="s">
        <v>162</v>
      </c>
      <c r="C278" s="12">
        <v>110</v>
      </c>
      <c r="D278" s="21">
        <v>6.36</v>
      </c>
      <c r="E278" s="21">
        <v>11.6</v>
      </c>
      <c r="F278" s="21">
        <v>8.7799999999999994</v>
      </c>
      <c r="G278" s="21">
        <v>183</v>
      </c>
      <c r="H278" s="13">
        <v>2.9000000000000001E-2</v>
      </c>
      <c r="I278" s="13">
        <v>3.6999999999999998E-2</v>
      </c>
      <c r="J278" s="13">
        <v>0.47</v>
      </c>
      <c r="K278" s="13">
        <v>3.76</v>
      </c>
      <c r="L278" s="13">
        <v>0.31</v>
      </c>
      <c r="M278" s="13">
        <v>60</v>
      </c>
      <c r="N278" s="13">
        <v>24.8</v>
      </c>
      <c r="O278" s="13">
        <v>9.6</v>
      </c>
      <c r="P278" s="13">
        <v>0.72</v>
      </c>
      <c r="Q278" s="13">
        <v>137.59</v>
      </c>
      <c r="R278" s="13">
        <v>10.4</v>
      </c>
      <c r="S278" s="13">
        <v>11.03</v>
      </c>
      <c r="T278" s="13">
        <v>118.01</v>
      </c>
    </row>
    <row r="279" spans="1:20" ht="12.75" customHeight="1" x14ac:dyDescent="0.25">
      <c r="A279" s="14" t="s">
        <v>32</v>
      </c>
      <c r="B279" s="15" t="s">
        <v>33</v>
      </c>
      <c r="C279" s="12">
        <v>170</v>
      </c>
      <c r="D279" s="12">
        <v>5.95</v>
      </c>
      <c r="E279" s="12">
        <v>6.97</v>
      </c>
      <c r="F279" s="12">
        <v>39.950000000000003</v>
      </c>
      <c r="G279" s="12">
        <v>249.9</v>
      </c>
      <c r="H279" s="13">
        <v>9.9000000000000005E-2</v>
      </c>
      <c r="I279" s="13">
        <v>2.9000000000000001E-2</v>
      </c>
      <c r="J279" s="13"/>
      <c r="K279" s="13">
        <v>20.85</v>
      </c>
      <c r="L279" s="13">
        <v>1.1100000000000001</v>
      </c>
      <c r="M279" s="13">
        <v>62.64</v>
      </c>
      <c r="N279" s="13">
        <v>14.83</v>
      </c>
      <c r="O279" s="13">
        <v>23.46</v>
      </c>
      <c r="P279" s="13">
        <v>1.29</v>
      </c>
      <c r="Q279" s="13"/>
      <c r="R279" s="13">
        <v>23.57</v>
      </c>
      <c r="S279" s="13">
        <v>0.12</v>
      </c>
      <c r="T279" s="13">
        <v>13.6</v>
      </c>
    </row>
    <row r="280" spans="1:20" ht="12.75" customHeight="1" x14ac:dyDescent="0.25">
      <c r="A280" s="14" t="s">
        <v>132</v>
      </c>
      <c r="B280" s="11" t="s">
        <v>163</v>
      </c>
      <c r="C280" s="21">
        <v>200</v>
      </c>
      <c r="D280" s="21">
        <v>0</v>
      </c>
      <c r="E280" s="21">
        <v>0</v>
      </c>
      <c r="F280" s="21">
        <v>23.2</v>
      </c>
      <c r="G280" s="21">
        <v>92.8</v>
      </c>
      <c r="H280" s="11">
        <v>0</v>
      </c>
      <c r="I280" s="11">
        <v>0</v>
      </c>
      <c r="J280" s="11">
        <v>7.8</v>
      </c>
      <c r="K280" s="11">
        <v>0</v>
      </c>
      <c r="L280" s="11"/>
      <c r="M280" s="11">
        <v>0</v>
      </c>
      <c r="N280" s="11">
        <v>11.4</v>
      </c>
      <c r="O280" s="11">
        <v>5.34</v>
      </c>
      <c r="P280" s="11">
        <v>1.2</v>
      </c>
      <c r="Q280" s="11">
        <v>0</v>
      </c>
      <c r="R280" s="11"/>
      <c r="S280" s="11"/>
      <c r="T280" s="11"/>
    </row>
    <row r="281" spans="1:20" ht="12.75" customHeight="1" x14ac:dyDescent="0.25">
      <c r="A281" s="16" t="s">
        <v>36</v>
      </c>
      <c r="B281" s="11" t="s">
        <v>37</v>
      </c>
      <c r="C281" s="12">
        <v>40</v>
      </c>
      <c r="D281" s="12">
        <v>3.04</v>
      </c>
      <c r="E281" s="12">
        <v>0.32</v>
      </c>
      <c r="F281" s="12">
        <v>19.68</v>
      </c>
      <c r="G281" s="12">
        <v>94</v>
      </c>
      <c r="H281" s="13">
        <v>0.04</v>
      </c>
      <c r="I281" s="13"/>
      <c r="J281" s="13"/>
      <c r="K281" s="13"/>
      <c r="L281" s="13">
        <v>0.44</v>
      </c>
      <c r="M281" s="13">
        <v>8</v>
      </c>
      <c r="N281" s="13">
        <v>26</v>
      </c>
      <c r="O281" s="13">
        <v>5.6</v>
      </c>
      <c r="P281" s="13">
        <v>0.44</v>
      </c>
      <c r="Q281" s="13">
        <v>30.76</v>
      </c>
      <c r="R281" s="13">
        <v>1.4</v>
      </c>
      <c r="S281" s="13">
        <v>2.2400000000000002</v>
      </c>
      <c r="T281" s="13">
        <v>0.7</v>
      </c>
    </row>
    <row r="282" spans="1:20" ht="12.75" customHeight="1" x14ac:dyDescent="0.25">
      <c r="A282" s="7"/>
      <c r="B282" s="11" t="s">
        <v>38</v>
      </c>
      <c r="C282" s="12">
        <f t="shared" ref="C282:T282" si="35">C278+C279+C280+C281</f>
        <v>520</v>
      </c>
      <c r="D282" s="27">
        <f t="shared" si="35"/>
        <v>15.350000000000001</v>
      </c>
      <c r="E282" s="12">
        <f t="shared" si="35"/>
        <v>18.89</v>
      </c>
      <c r="F282" s="12">
        <f t="shared" si="35"/>
        <v>91.610000000000014</v>
      </c>
      <c r="G282" s="12">
        <f t="shared" si="35"/>
        <v>619.69999999999993</v>
      </c>
      <c r="H282" s="12">
        <f t="shared" si="35"/>
        <v>0.16800000000000001</v>
      </c>
      <c r="I282" s="12">
        <f t="shared" si="35"/>
        <v>6.6000000000000003E-2</v>
      </c>
      <c r="J282" s="12">
        <f t="shared" si="35"/>
        <v>8.27</v>
      </c>
      <c r="K282" s="12">
        <f t="shared" si="35"/>
        <v>24.61</v>
      </c>
      <c r="L282" s="12">
        <f t="shared" si="35"/>
        <v>1.86</v>
      </c>
      <c r="M282" s="12">
        <f t="shared" si="35"/>
        <v>130.63999999999999</v>
      </c>
      <c r="N282" s="12">
        <f t="shared" si="35"/>
        <v>77.03</v>
      </c>
      <c r="O282" s="12">
        <f t="shared" si="35"/>
        <v>44.000000000000007</v>
      </c>
      <c r="P282" s="12">
        <f t="shared" si="35"/>
        <v>3.65</v>
      </c>
      <c r="Q282" s="12">
        <f t="shared" si="35"/>
        <v>168.35</v>
      </c>
      <c r="R282" s="12">
        <f t="shared" si="35"/>
        <v>35.369999999999997</v>
      </c>
      <c r="S282" s="12">
        <f t="shared" si="35"/>
        <v>13.389999999999999</v>
      </c>
      <c r="T282" s="12">
        <f t="shared" si="35"/>
        <v>132.31</v>
      </c>
    </row>
    <row r="283" spans="1:20" ht="12.75" customHeight="1" x14ac:dyDescent="0.25">
      <c r="A283" s="53" t="s">
        <v>39</v>
      </c>
      <c r="B283" s="53"/>
      <c r="C283" s="53"/>
      <c r="D283" s="53"/>
      <c r="E283" s="53"/>
      <c r="F283" s="53"/>
      <c r="G283" s="5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</row>
    <row r="284" spans="1:20" ht="12.75" customHeight="1" x14ac:dyDescent="0.25">
      <c r="A284" s="34" t="s">
        <v>92</v>
      </c>
      <c r="B284" s="34" t="s">
        <v>93</v>
      </c>
      <c r="C284" s="34">
        <v>60</v>
      </c>
      <c r="D284" s="34">
        <v>2.86</v>
      </c>
      <c r="E284" s="34">
        <v>6.84</v>
      </c>
      <c r="F284" s="34">
        <v>5.88</v>
      </c>
      <c r="G284" s="34">
        <v>92.4</v>
      </c>
      <c r="H284" s="34">
        <v>2.4E-2</v>
      </c>
      <c r="I284" s="34"/>
      <c r="J284" s="34">
        <v>9.23</v>
      </c>
      <c r="K284" s="34">
        <v>0</v>
      </c>
      <c r="L284" s="34">
        <v>2.76</v>
      </c>
      <c r="M284" s="34">
        <v>24</v>
      </c>
      <c r="N284" s="34">
        <v>7.8</v>
      </c>
      <c r="O284" s="34">
        <v>11</v>
      </c>
      <c r="P284" s="34">
        <v>0.53</v>
      </c>
      <c r="Q284" s="34"/>
      <c r="R284" s="34"/>
      <c r="S284" s="34"/>
      <c r="T284" s="34"/>
    </row>
    <row r="285" spans="1:20" ht="12.75" customHeight="1" x14ac:dyDescent="0.25">
      <c r="A285" s="11" t="s">
        <v>72</v>
      </c>
      <c r="B285" s="15" t="s">
        <v>73</v>
      </c>
      <c r="C285" s="12">
        <v>200</v>
      </c>
      <c r="D285" s="12">
        <v>1.67</v>
      </c>
      <c r="E285" s="12">
        <v>5.0599999999999996</v>
      </c>
      <c r="F285" s="12">
        <v>8.51</v>
      </c>
      <c r="G285" s="12">
        <v>86.26</v>
      </c>
      <c r="H285" s="13">
        <v>4.5999999999999999E-2</v>
      </c>
      <c r="I285" s="13">
        <v>0.04</v>
      </c>
      <c r="J285" s="13">
        <v>14.78</v>
      </c>
      <c r="K285" s="13">
        <v>123.42</v>
      </c>
      <c r="L285" s="13">
        <v>1.9</v>
      </c>
      <c r="M285" s="13">
        <v>38</v>
      </c>
      <c r="N285" s="13">
        <v>127.2</v>
      </c>
      <c r="O285" s="13">
        <v>17.8</v>
      </c>
      <c r="P285" s="13">
        <v>0.64</v>
      </c>
      <c r="Q285" s="13">
        <v>266.64</v>
      </c>
      <c r="R285" s="13">
        <v>16.5</v>
      </c>
      <c r="S285" s="13">
        <v>0.24</v>
      </c>
      <c r="T285" s="13">
        <v>22.66</v>
      </c>
    </row>
    <row r="286" spans="1:20" ht="12.75" customHeight="1" x14ac:dyDescent="0.25">
      <c r="A286" s="13" t="s">
        <v>164</v>
      </c>
      <c r="B286" s="13" t="s">
        <v>89</v>
      </c>
      <c r="C286" s="13">
        <v>180</v>
      </c>
      <c r="D286" s="13">
        <v>12.24</v>
      </c>
      <c r="E286" s="13">
        <v>12.87</v>
      </c>
      <c r="F286" s="13">
        <v>35.64</v>
      </c>
      <c r="G286" s="13">
        <v>315</v>
      </c>
      <c r="H286" s="13">
        <v>0.08</v>
      </c>
      <c r="I286" s="13">
        <v>0.11</v>
      </c>
      <c r="J286" s="13">
        <v>1.08</v>
      </c>
      <c r="K286" s="13">
        <v>0.28999999999999998</v>
      </c>
      <c r="L286" s="13">
        <v>0.67</v>
      </c>
      <c r="M286" s="13">
        <v>207.15</v>
      </c>
      <c r="N286" s="13">
        <v>19.260000000000002</v>
      </c>
      <c r="O286" s="13">
        <v>42.72</v>
      </c>
      <c r="P286" s="13">
        <v>2.79</v>
      </c>
      <c r="Q286" s="13">
        <v>242.4</v>
      </c>
      <c r="R286" s="13">
        <v>34.799999999999997</v>
      </c>
      <c r="S286" s="13">
        <v>6.63</v>
      </c>
      <c r="T286" s="13">
        <v>74.400000000000006</v>
      </c>
    </row>
    <row r="287" spans="1:20" ht="12.75" customHeight="1" x14ac:dyDescent="0.25">
      <c r="A287" s="14" t="s">
        <v>78</v>
      </c>
      <c r="B287" s="11" t="s">
        <v>79</v>
      </c>
      <c r="C287" s="21">
        <v>200</v>
      </c>
      <c r="D287" s="21">
        <v>0.56000000000000005</v>
      </c>
      <c r="E287" s="21">
        <v>0</v>
      </c>
      <c r="F287" s="21">
        <v>27.89</v>
      </c>
      <c r="G287" s="21">
        <v>113.79</v>
      </c>
      <c r="H287" s="11">
        <v>0.03</v>
      </c>
      <c r="I287" s="11">
        <v>0</v>
      </c>
      <c r="J287" s="11">
        <v>1.22</v>
      </c>
      <c r="K287" s="11">
        <v>15</v>
      </c>
      <c r="L287" s="11">
        <v>1.68</v>
      </c>
      <c r="M287" s="11">
        <v>44.53</v>
      </c>
      <c r="N287" s="11">
        <v>49.5</v>
      </c>
      <c r="O287" s="11">
        <v>32.03</v>
      </c>
      <c r="P287" s="11">
        <v>1.02</v>
      </c>
      <c r="Q287" s="11">
        <v>50</v>
      </c>
      <c r="R287" s="11"/>
      <c r="S287" s="11"/>
      <c r="T287" s="11"/>
    </row>
    <row r="288" spans="1:20" ht="12.75" customHeight="1" x14ac:dyDescent="0.25">
      <c r="A288" s="16" t="s">
        <v>36</v>
      </c>
      <c r="B288" s="11" t="s">
        <v>37</v>
      </c>
      <c r="C288" s="12">
        <v>45</v>
      </c>
      <c r="D288" s="12">
        <v>3.42</v>
      </c>
      <c r="E288" s="12">
        <v>0.36</v>
      </c>
      <c r="F288" s="12">
        <v>22.14</v>
      </c>
      <c r="G288" s="12">
        <v>105.75</v>
      </c>
      <c r="H288" s="13">
        <v>4.4999999999999998E-2</v>
      </c>
      <c r="I288" s="13"/>
      <c r="J288" s="13"/>
      <c r="K288" s="13"/>
      <c r="L288" s="13">
        <v>0.49</v>
      </c>
      <c r="M288" s="13">
        <v>9</v>
      </c>
      <c r="N288" s="13">
        <v>29.25</v>
      </c>
      <c r="O288" s="13">
        <v>6.3</v>
      </c>
      <c r="P288" s="13">
        <v>0.49</v>
      </c>
      <c r="Q288" s="13">
        <v>34.6</v>
      </c>
      <c r="R288" s="13">
        <v>1.57</v>
      </c>
      <c r="S288" s="13">
        <v>2.52</v>
      </c>
      <c r="T288" s="13">
        <v>0.78</v>
      </c>
    </row>
    <row r="289" spans="1:20" ht="12.75" customHeight="1" x14ac:dyDescent="0.25">
      <c r="A289" s="16" t="s">
        <v>48</v>
      </c>
      <c r="B289" s="21" t="s">
        <v>49</v>
      </c>
      <c r="C289" s="12">
        <v>40</v>
      </c>
      <c r="D289" s="12">
        <v>2.64</v>
      </c>
      <c r="E289" s="12">
        <v>0.48</v>
      </c>
      <c r="F289" s="12">
        <v>13.6</v>
      </c>
      <c r="G289" s="12">
        <v>72.400000000000006</v>
      </c>
      <c r="H289" s="13">
        <v>7.1999999999999995E-2</v>
      </c>
      <c r="I289" s="13">
        <v>3.5999999999999997E-2</v>
      </c>
      <c r="J289" s="13"/>
      <c r="K289" s="13"/>
      <c r="L289" s="13"/>
      <c r="M289" s="13">
        <v>62.4</v>
      </c>
      <c r="N289" s="13">
        <v>14</v>
      </c>
      <c r="O289" s="13">
        <v>18.8</v>
      </c>
      <c r="P289" s="13">
        <v>1.56</v>
      </c>
      <c r="Q289" s="13">
        <v>97.6</v>
      </c>
      <c r="R289" s="13">
        <v>1.28</v>
      </c>
      <c r="S289" s="13">
        <v>2.2000000000000002</v>
      </c>
      <c r="T289" s="13">
        <v>9.6</v>
      </c>
    </row>
    <row r="290" spans="1:20" ht="12.75" customHeight="1" x14ac:dyDescent="0.25">
      <c r="A290" s="7"/>
      <c r="B290" s="11" t="s">
        <v>50</v>
      </c>
      <c r="C290" s="12">
        <f t="shared" ref="C290:T290" si="36">C284+C285+C286+C287+C288+C289</f>
        <v>725</v>
      </c>
      <c r="D290" s="12">
        <f t="shared" si="36"/>
        <v>23.39</v>
      </c>
      <c r="E290" s="12">
        <f t="shared" si="36"/>
        <v>25.609999999999996</v>
      </c>
      <c r="F290" s="12">
        <f t="shared" si="36"/>
        <v>113.66</v>
      </c>
      <c r="G290" s="12">
        <f t="shared" si="36"/>
        <v>785.6</v>
      </c>
      <c r="H290" s="12">
        <f t="shared" si="36"/>
        <v>0.29700000000000004</v>
      </c>
      <c r="I290" s="12">
        <f t="shared" si="36"/>
        <v>0.186</v>
      </c>
      <c r="J290" s="12">
        <f t="shared" si="36"/>
        <v>26.309999999999995</v>
      </c>
      <c r="K290" s="12">
        <f t="shared" si="36"/>
        <v>138.71</v>
      </c>
      <c r="L290" s="12">
        <f t="shared" si="36"/>
        <v>7.5</v>
      </c>
      <c r="M290" s="12">
        <f t="shared" si="36"/>
        <v>385.07999999999993</v>
      </c>
      <c r="N290" s="12">
        <f t="shared" si="36"/>
        <v>247.01</v>
      </c>
      <c r="O290" s="12">
        <f t="shared" si="36"/>
        <v>128.65</v>
      </c>
      <c r="P290" s="12">
        <f t="shared" si="36"/>
        <v>7.0300000000000011</v>
      </c>
      <c r="Q290" s="12">
        <f t="shared" si="36"/>
        <v>691.24</v>
      </c>
      <c r="R290" s="12">
        <f t="shared" si="36"/>
        <v>54.15</v>
      </c>
      <c r="S290" s="12">
        <f t="shared" si="36"/>
        <v>11.59</v>
      </c>
      <c r="T290" s="12">
        <f t="shared" si="36"/>
        <v>107.44</v>
      </c>
    </row>
    <row r="291" spans="1:20" ht="12.75" customHeight="1" x14ac:dyDescent="0.25">
      <c r="A291" s="53" t="s">
        <v>51</v>
      </c>
      <c r="B291" s="53"/>
      <c r="C291" s="53"/>
      <c r="D291" s="53"/>
      <c r="E291" s="53"/>
      <c r="F291" s="53"/>
      <c r="G291" s="5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</row>
    <row r="292" spans="1:20" ht="12.75" customHeight="1" x14ac:dyDescent="0.25">
      <c r="A292" s="34" t="s">
        <v>92</v>
      </c>
      <c r="B292" s="34" t="s">
        <v>93</v>
      </c>
      <c r="C292" s="34">
        <v>60</v>
      </c>
      <c r="D292" s="34">
        <v>2.86</v>
      </c>
      <c r="E292" s="34">
        <v>6.84</v>
      </c>
      <c r="F292" s="34">
        <v>5.88</v>
      </c>
      <c r="G292" s="34">
        <v>92.4</v>
      </c>
      <c r="H292" s="34">
        <v>2.4E-2</v>
      </c>
      <c r="I292" s="34"/>
      <c r="J292" s="34">
        <v>9.23</v>
      </c>
      <c r="K292" s="34">
        <v>0</v>
      </c>
      <c r="L292" s="34">
        <v>2.76</v>
      </c>
      <c r="M292" s="34">
        <v>24</v>
      </c>
      <c r="N292" s="34">
        <v>7.8</v>
      </c>
      <c r="O292" s="34">
        <v>11</v>
      </c>
      <c r="P292" s="34">
        <v>0.53</v>
      </c>
      <c r="Q292" s="34"/>
      <c r="R292" s="34"/>
      <c r="S292" s="34"/>
      <c r="T292" s="34"/>
    </row>
    <row r="293" spans="1:20" ht="12.75" customHeight="1" x14ac:dyDescent="0.25">
      <c r="A293" s="11" t="s">
        <v>72</v>
      </c>
      <c r="B293" s="15" t="s">
        <v>73</v>
      </c>
      <c r="C293" s="12">
        <v>205</v>
      </c>
      <c r="D293" s="12">
        <v>1.71</v>
      </c>
      <c r="E293" s="12">
        <v>5.19</v>
      </c>
      <c r="F293" s="12">
        <v>8.7200000000000006</v>
      </c>
      <c r="G293" s="12">
        <v>88.42</v>
      </c>
      <c r="H293" s="13">
        <v>4.7E-2</v>
      </c>
      <c r="I293" s="13">
        <v>4.1000000000000002E-2</v>
      </c>
      <c r="J293" s="13">
        <v>15.15</v>
      </c>
      <c r="K293" s="13">
        <v>126.5</v>
      </c>
      <c r="L293" s="13">
        <v>1.95</v>
      </c>
      <c r="M293" s="13">
        <v>38.950000000000003</v>
      </c>
      <c r="N293" s="13">
        <v>130.38</v>
      </c>
      <c r="O293" s="13">
        <v>18.239999999999998</v>
      </c>
      <c r="P293" s="13">
        <v>0.66</v>
      </c>
      <c r="Q293" s="13">
        <v>273.31</v>
      </c>
      <c r="R293" s="13">
        <v>16.91</v>
      </c>
      <c r="S293" s="13">
        <v>0.25</v>
      </c>
      <c r="T293" s="13">
        <v>23.23</v>
      </c>
    </row>
    <row r="294" spans="1:20" ht="12.75" customHeight="1" x14ac:dyDescent="0.25">
      <c r="A294" s="11" t="s">
        <v>161</v>
      </c>
      <c r="B294" s="15" t="s">
        <v>162</v>
      </c>
      <c r="C294" s="12">
        <v>120</v>
      </c>
      <c r="D294" s="21">
        <v>6.94</v>
      </c>
      <c r="E294" s="21">
        <v>12.65</v>
      </c>
      <c r="F294" s="21">
        <v>9.58</v>
      </c>
      <c r="G294" s="21">
        <v>199.64</v>
      </c>
      <c r="H294" s="13">
        <v>3.2000000000000001E-2</v>
      </c>
      <c r="I294" s="13">
        <v>0.04</v>
      </c>
      <c r="J294" s="13">
        <v>0.51</v>
      </c>
      <c r="K294" s="13">
        <v>4.0999999999999996</v>
      </c>
      <c r="L294" s="13">
        <v>0.34</v>
      </c>
      <c r="M294" s="13">
        <v>65.45</v>
      </c>
      <c r="N294" s="13">
        <v>27.05</v>
      </c>
      <c r="O294" s="13">
        <v>10.47</v>
      </c>
      <c r="P294" s="13">
        <v>0.78</v>
      </c>
      <c r="Q294" s="13">
        <v>150.1</v>
      </c>
      <c r="R294" s="13">
        <v>11.34</v>
      </c>
      <c r="S294" s="13">
        <v>12.03</v>
      </c>
      <c r="T294" s="13">
        <v>128.74</v>
      </c>
    </row>
    <row r="295" spans="1:20" ht="12.75" customHeight="1" x14ac:dyDescent="0.25">
      <c r="A295" s="29" t="s">
        <v>32</v>
      </c>
      <c r="B295" s="35" t="s">
        <v>33</v>
      </c>
      <c r="C295" s="36">
        <v>165</v>
      </c>
      <c r="D295" s="36">
        <v>5.77</v>
      </c>
      <c r="E295" s="36">
        <v>6.76</v>
      </c>
      <c r="F295" s="36">
        <v>38.770000000000003</v>
      </c>
      <c r="G295" s="36">
        <v>242.55</v>
      </c>
      <c r="H295" s="32">
        <v>9.9000000000000005E-2</v>
      </c>
      <c r="I295" s="32">
        <v>3.3000000000000002E-2</v>
      </c>
      <c r="J295" s="32"/>
      <c r="K295" s="32">
        <v>20.239999999999998</v>
      </c>
      <c r="L295" s="32">
        <v>1.0900000000000001</v>
      </c>
      <c r="M295" s="32">
        <v>60.8</v>
      </c>
      <c r="N295" s="32">
        <v>14.4</v>
      </c>
      <c r="O295" s="32">
        <v>22.77</v>
      </c>
      <c r="P295" s="32">
        <v>1.1200000000000001</v>
      </c>
      <c r="Q295" s="32">
        <v>59.4</v>
      </c>
      <c r="R295" s="32">
        <v>23.1</v>
      </c>
      <c r="S295" s="32">
        <v>6.6000000000000003E-2</v>
      </c>
      <c r="T295" s="32">
        <v>13.2</v>
      </c>
    </row>
    <row r="296" spans="1:20" ht="12.75" customHeight="1" x14ac:dyDescent="0.25">
      <c r="A296" s="14" t="s">
        <v>101</v>
      </c>
      <c r="B296" s="11" t="s">
        <v>102</v>
      </c>
      <c r="C296" s="21">
        <v>200</v>
      </c>
      <c r="D296" s="21">
        <v>2.0099999999999998</v>
      </c>
      <c r="E296" s="21">
        <v>2.39</v>
      </c>
      <c r="F296" s="21">
        <v>25.65</v>
      </c>
      <c r="G296" s="21">
        <v>131.87</v>
      </c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</row>
    <row r="297" spans="1:20" ht="12.75" customHeight="1" x14ac:dyDescent="0.25">
      <c r="A297" s="22" t="s">
        <v>36</v>
      </c>
      <c r="B297" s="21" t="s">
        <v>37</v>
      </c>
      <c r="C297" s="12">
        <v>40</v>
      </c>
      <c r="D297" s="12">
        <v>3.04</v>
      </c>
      <c r="E297" s="12">
        <v>0.32</v>
      </c>
      <c r="F297" s="12">
        <v>19.68</v>
      </c>
      <c r="G297" s="12">
        <v>94</v>
      </c>
      <c r="H297" s="13">
        <v>0.04</v>
      </c>
      <c r="I297" s="13"/>
      <c r="J297" s="13"/>
      <c r="K297" s="13"/>
      <c r="L297" s="13">
        <v>0.44</v>
      </c>
      <c r="M297" s="13">
        <v>8</v>
      </c>
      <c r="N297" s="13">
        <v>26</v>
      </c>
      <c r="O297" s="13">
        <v>5.6</v>
      </c>
      <c r="P297" s="13">
        <v>0.44</v>
      </c>
      <c r="Q297" s="13">
        <v>30.76</v>
      </c>
      <c r="R297" s="13">
        <v>1.4</v>
      </c>
      <c r="S297" s="13">
        <v>2.2400000000000002</v>
      </c>
      <c r="T297" s="13">
        <v>0.7</v>
      </c>
    </row>
    <row r="298" spans="1:20" ht="12.75" customHeight="1" x14ac:dyDescent="0.25">
      <c r="A298" s="22" t="s">
        <v>48</v>
      </c>
      <c r="B298" s="21" t="s">
        <v>49</v>
      </c>
      <c r="C298" s="12">
        <v>40</v>
      </c>
      <c r="D298" s="12">
        <v>2.64</v>
      </c>
      <c r="E298" s="12">
        <v>0.48</v>
      </c>
      <c r="F298" s="12">
        <v>13.6</v>
      </c>
      <c r="G298" s="12">
        <v>72.400000000000006</v>
      </c>
      <c r="H298" s="13">
        <v>7.1999999999999995E-2</v>
      </c>
      <c r="I298" s="13">
        <v>3.5999999999999997E-2</v>
      </c>
      <c r="J298" s="13"/>
      <c r="K298" s="13"/>
      <c r="L298" s="13"/>
      <c r="M298" s="13">
        <v>62.4</v>
      </c>
      <c r="N298" s="13">
        <v>14</v>
      </c>
      <c r="O298" s="13">
        <v>18.8</v>
      </c>
      <c r="P298" s="13">
        <v>1.56</v>
      </c>
      <c r="Q298" s="13">
        <v>97.6</v>
      </c>
      <c r="R298" s="13">
        <v>1.28</v>
      </c>
      <c r="S298" s="13">
        <v>2.2000000000000002</v>
      </c>
      <c r="T298" s="13">
        <v>9.6</v>
      </c>
    </row>
    <row r="299" spans="1:20" ht="12.75" customHeight="1" x14ac:dyDescent="0.25">
      <c r="A299" s="14"/>
      <c r="B299" s="11" t="s">
        <v>50</v>
      </c>
      <c r="C299" s="21">
        <f t="shared" ref="C299:T299" si="37">C292+C293+C294+C295+C296+C297+C298</f>
        <v>830</v>
      </c>
      <c r="D299" s="21">
        <f t="shared" si="37"/>
        <v>24.97</v>
      </c>
      <c r="E299" s="21">
        <f t="shared" si="37"/>
        <v>34.629999999999995</v>
      </c>
      <c r="F299" s="21">
        <f t="shared" si="37"/>
        <v>121.88</v>
      </c>
      <c r="G299" s="21">
        <f t="shared" si="37"/>
        <v>921.28</v>
      </c>
      <c r="H299" s="21">
        <f t="shared" si="37"/>
        <v>0.314</v>
      </c>
      <c r="I299" s="21">
        <f t="shared" si="37"/>
        <v>0.15</v>
      </c>
      <c r="J299" s="21">
        <f t="shared" si="37"/>
        <v>24.890000000000004</v>
      </c>
      <c r="K299" s="21">
        <f t="shared" si="37"/>
        <v>150.84</v>
      </c>
      <c r="L299" s="21">
        <f t="shared" si="37"/>
        <v>6.58</v>
      </c>
      <c r="M299" s="21">
        <f t="shared" si="37"/>
        <v>259.59999999999997</v>
      </c>
      <c r="N299" s="21">
        <f t="shared" si="37"/>
        <v>219.63000000000002</v>
      </c>
      <c r="O299" s="21">
        <f t="shared" si="37"/>
        <v>86.88</v>
      </c>
      <c r="P299" s="21">
        <f t="shared" si="37"/>
        <v>5.09</v>
      </c>
      <c r="Q299" s="21">
        <f t="shared" si="37"/>
        <v>611.16999999999996</v>
      </c>
      <c r="R299" s="21">
        <f t="shared" si="37"/>
        <v>54.03</v>
      </c>
      <c r="S299" s="21">
        <f t="shared" si="37"/>
        <v>16.786000000000001</v>
      </c>
      <c r="T299" s="21">
        <f t="shared" si="37"/>
        <v>175.46999999999997</v>
      </c>
    </row>
    <row r="300" spans="1:20" ht="12.75" customHeight="1" x14ac:dyDescent="0.25">
      <c r="A300" s="53" t="s">
        <v>54</v>
      </c>
      <c r="B300" s="53"/>
      <c r="C300" s="53"/>
      <c r="D300" s="53"/>
      <c r="E300" s="53"/>
      <c r="F300" s="53"/>
      <c r="G300" s="5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</row>
    <row r="301" spans="1:20" ht="12.75" customHeight="1" x14ac:dyDescent="0.25">
      <c r="A301" s="14" t="s">
        <v>165</v>
      </c>
      <c r="B301" s="11" t="s">
        <v>166</v>
      </c>
      <c r="C301" s="12">
        <v>200</v>
      </c>
      <c r="D301" s="12">
        <v>4.3</v>
      </c>
      <c r="E301" s="12">
        <v>4.0999999999999996</v>
      </c>
      <c r="F301" s="12">
        <v>22.14</v>
      </c>
      <c r="G301" s="12">
        <v>142.32</v>
      </c>
      <c r="H301" s="13">
        <v>0</v>
      </c>
      <c r="I301" s="13">
        <v>0</v>
      </c>
      <c r="J301" s="13">
        <v>0.61</v>
      </c>
      <c r="K301" s="13">
        <v>0</v>
      </c>
      <c r="L301" s="13"/>
      <c r="M301" s="13">
        <v>0</v>
      </c>
      <c r="N301" s="13">
        <v>58.61</v>
      </c>
      <c r="O301" s="13">
        <v>7.71</v>
      </c>
      <c r="P301" s="13">
        <v>0.25</v>
      </c>
      <c r="Q301" s="13">
        <v>0</v>
      </c>
      <c r="R301" s="13">
        <v>0</v>
      </c>
      <c r="S301" s="13">
        <v>0</v>
      </c>
      <c r="T301" s="13">
        <v>0</v>
      </c>
    </row>
    <row r="302" spans="1:20" ht="12.75" customHeight="1" x14ac:dyDescent="0.25">
      <c r="A302" s="29" t="s">
        <v>82</v>
      </c>
      <c r="B302" s="30" t="s">
        <v>83</v>
      </c>
      <c r="C302" s="31">
        <v>100</v>
      </c>
      <c r="D302" s="31">
        <v>5.28</v>
      </c>
      <c r="E302" s="31">
        <v>4.95</v>
      </c>
      <c r="F302" s="31">
        <v>30.07</v>
      </c>
      <c r="G302" s="31">
        <v>190.82</v>
      </c>
      <c r="H302" s="32">
        <v>0.12</v>
      </c>
      <c r="I302" s="32">
        <v>8.4000000000000005E-2</v>
      </c>
      <c r="J302" s="32"/>
      <c r="K302" s="32">
        <v>31.9</v>
      </c>
      <c r="L302" s="32">
        <v>1.17</v>
      </c>
      <c r="M302" s="32">
        <v>63.33</v>
      </c>
      <c r="N302" s="32">
        <v>15</v>
      </c>
      <c r="O302" s="32">
        <v>11.67</v>
      </c>
      <c r="P302" s="32">
        <v>1.5</v>
      </c>
      <c r="Q302" s="32">
        <v>50</v>
      </c>
      <c r="R302" s="32">
        <v>1.41</v>
      </c>
      <c r="S302" s="32">
        <v>4.71</v>
      </c>
      <c r="T302" s="32">
        <v>18.559999999999999</v>
      </c>
    </row>
    <row r="303" spans="1:20" ht="12.75" customHeight="1" x14ac:dyDescent="0.25">
      <c r="A303" s="14"/>
      <c r="B303" s="11" t="s">
        <v>59</v>
      </c>
      <c r="C303" s="21">
        <f>C301+C302</f>
        <v>300</v>
      </c>
      <c r="D303" s="21">
        <f t="shared" ref="D303:T303" si="38">SUM(D301:D302)</f>
        <v>9.58</v>
      </c>
      <c r="E303" s="21">
        <f t="shared" si="38"/>
        <v>9.0500000000000007</v>
      </c>
      <c r="F303" s="21">
        <f t="shared" si="38"/>
        <v>52.21</v>
      </c>
      <c r="G303" s="21">
        <f t="shared" si="38"/>
        <v>333.14</v>
      </c>
      <c r="H303" s="21">
        <f t="shared" si="38"/>
        <v>0.12</v>
      </c>
      <c r="I303" s="21">
        <f t="shared" si="38"/>
        <v>8.4000000000000005E-2</v>
      </c>
      <c r="J303" s="21">
        <f t="shared" si="38"/>
        <v>0.61</v>
      </c>
      <c r="K303" s="21">
        <f t="shared" si="38"/>
        <v>31.9</v>
      </c>
      <c r="L303" s="21">
        <f t="shared" si="38"/>
        <v>1.17</v>
      </c>
      <c r="M303" s="21">
        <f t="shared" si="38"/>
        <v>63.33</v>
      </c>
      <c r="N303" s="21">
        <f t="shared" si="38"/>
        <v>73.61</v>
      </c>
      <c r="O303" s="21">
        <f t="shared" si="38"/>
        <v>19.38</v>
      </c>
      <c r="P303" s="21">
        <f t="shared" si="38"/>
        <v>1.75</v>
      </c>
      <c r="Q303" s="21">
        <f t="shared" si="38"/>
        <v>50</v>
      </c>
      <c r="R303" s="21">
        <f t="shared" si="38"/>
        <v>1.41</v>
      </c>
      <c r="S303" s="21">
        <f t="shared" si="38"/>
        <v>4.71</v>
      </c>
      <c r="T303" s="21">
        <f t="shared" si="38"/>
        <v>18.559999999999999</v>
      </c>
    </row>
    <row r="304" spans="1:20" ht="12.75" customHeight="1" x14ac:dyDescent="0.25">
      <c r="A304" s="7"/>
      <c r="B304" s="11" t="s">
        <v>60</v>
      </c>
      <c r="C304" s="21">
        <f t="shared" ref="C304:T304" si="39">C282+C290+C303</f>
        <v>1545</v>
      </c>
      <c r="D304" s="21">
        <f t="shared" si="39"/>
        <v>48.32</v>
      </c>
      <c r="E304" s="21">
        <f t="shared" si="39"/>
        <v>53.55</v>
      </c>
      <c r="F304" s="21">
        <f t="shared" si="39"/>
        <v>257.48</v>
      </c>
      <c r="G304" s="21">
        <f t="shared" si="39"/>
        <v>1738.44</v>
      </c>
      <c r="H304" s="21">
        <f t="shared" si="39"/>
        <v>0.58500000000000008</v>
      </c>
      <c r="I304" s="21">
        <f t="shared" si="39"/>
        <v>0.33600000000000002</v>
      </c>
      <c r="J304" s="21">
        <f t="shared" si="39"/>
        <v>35.19</v>
      </c>
      <c r="K304" s="21">
        <f t="shared" si="39"/>
        <v>195.22</v>
      </c>
      <c r="L304" s="21">
        <f t="shared" si="39"/>
        <v>10.53</v>
      </c>
      <c r="M304" s="21">
        <f t="shared" si="39"/>
        <v>579.04999999999995</v>
      </c>
      <c r="N304" s="21">
        <f t="shared" si="39"/>
        <v>397.65</v>
      </c>
      <c r="O304" s="21">
        <f t="shared" si="39"/>
        <v>192.03</v>
      </c>
      <c r="P304" s="21">
        <f t="shared" si="39"/>
        <v>12.430000000000001</v>
      </c>
      <c r="Q304" s="21">
        <f t="shared" si="39"/>
        <v>909.59</v>
      </c>
      <c r="R304" s="21">
        <f t="shared" si="39"/>
        <v>90.929999999999993</v>
      </c>
      <c r="S304" s="21">
        <f t="shared" si="39"/>
        <v>29.689999999999998</v>
      </c>
      <c r="T304" s="21">
        <f t="shared" si="39"/>
        <v>258.31</v>
      </c>
    </row>
    <row r="305" spans="1:20" ht="11.45" customHeight="1" x14ac:dyDescent="0.2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</row>
    <row r="306" spans="1:20" ht="11.45" customHeight="1" x14ac:dyDescent="0.25">
      <c r="A306" s="3"/>
      <c r="B306" s="3"/>
      <c r="C306" s="12"/>
      <c r="D306" s="21"/>
      <c r="E306" s="21"/>
      <c r="F306" s="21"/>
      <c r="G306" s="21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</row>
    <row r="307" spans="1:20" ht="11.45" customHeight="1" x14ac:dyDescent="0.25">
      <c r="A307" s="56" t="s">
        <v>1</v>
      </c>
      <c r="B307" s="56"/>
      <c r="C307" s="56"/>
      <c r="D307" s="56"/>
      <c r="E307" s="56"/>
      <c r="F307" s="56"/>
      <c r="G307" s="56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</row>
    <row r="308" spans="1:20" ht="11.45" customHeight="1" x14ac:dyDescent="0.25">
      <c r="A308" s="56" t="s">
        <v>2</v>
      </c>
      <c r="B308" s="56"/>
      <c r="C308" s="56"/>
      <c r="D308" s="56"/>
      <c r="E308" s="56"/>
      <c r="F308" s="56"/>
      <c r="G308" s="56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</row>
    <row r="309" spans="1:20" ht="11.45" customHeight="1" x14ac:dyDescent="0.25">
      <c r="A309" s="56" t="s">
        <v>3</v>
      </c>
      <c r="B309" s="56"/>
      <c r="C309" s="56"/>
      <c r="D309" s="56"/>
      <c r="E309" s="56"/>
      <c r="F309" s="56"/>
      <c r="G309" s="56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</row>
    <row r="310" spans="1:20" ht="11.45" customHeight="1" x14ac:dyDescent="0.25">
      <c r="A310" s="56" t="s">
        <v>167</v>
      </c>
      <c r="B310" s="56"/>
      <c r="C310" s="56"/>
      <c r="D310" s="56"/>
      <c r="E310" s="56"/>
      <c r="F310" s="56"/>
      <c r="G310" s="56"/>
      <c r="H310" s="24"/>
      <c r="I310" s="24"/>
      <c r="J310" s="24"/>
      <c r="K310" s="24"/>
      <c r="L310" s="37"/>
      <c r="M310" s="24"/>
      <c r="N310" s="24"/>
      <c r="O310" s="24"/>
      <c r="P310" s="24"/>
      <c r="Q310" s="24"/>
      <c r="R310" s="24"/>
      <c r="S310" s="24"/>
      <c r="T310" s="24"/>
    </row>
    <row r="311" spans="1:20" ht="11.45" customHeight="1" x14ac:dyDescent="0.25">
      <c r="A311" s="59" t="s">
        <v>168</v>
      </c>
      <c r="B311" s="59"/>
      <c r="C311" s="59"/>
      <c r="D311" s="59"/>
      <c r="E311" s="59"/>
      <c r="F311" s="59"/>
      <c r="G311" s="59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</row>
    <row r="312" spans="1:20" ht="11.45" customHeight="1" x14ac:dyDescent="0.25">
      <c r="A312" s="54" t="s">
        <v>6</v>
      </c>
      <c r="B312" s="54" t="s">
        <v>7</v>
      </c>
      <c r="C312" s="55" t="s">
        <v>8</v>
      </c>
      <c r="D312" s="56" t="s">
        <v>9</v>
      </c>
      <c r="E312" s="56"/>
      <c r="F312" s="56"/>
      <c r="G312" s="55" t="s">
        <v>10</v>
      </c>
      <c r="H312" s="57" t="s">
        <v>11</v>
      </c>
      <c r="I312" s="57"/>
      <c r="J312" s="57"/>
      <c r="K312" s="57"/>
      <c r="L312" s="57"/>
      <c r="M312" s="57" t="s">
        <v>12</v>
      </c>
      <c r="N312" s="57"/>
      <c r="O312" s="57"/>
      <c r="P312" s="57"/>
      <c r="Q312" s="24"/>
      <c r="R312" s="24"/>
      <c r="S312" s="24"/>
      <c r="T312" s="24"/>
    </row>
    <row r="313" spans="1:20" ht="11.45" customHeight="1" x14ac:dyDescent="0.25">
      <c r="A313" s="54"/>
      <c r="B313" s="54"/>
      <c r="C313" s="54"/>
      <c r="D313" s="6" t="s">
        <v>13</v>
      </c>
      <c r="E313" s="6" t="s">
        <v>14</v>
      </c>
      <c r="F313" s="6" t="s">
        <v>15</v>
      </c>
      <c r="G313" s="55"/>
      <c r="H313" s="25" t="s">
        <v>16</v>
      </c>
      <c r="I313" s="25" t="s">
        <v>17</v>
      </c>
      <c r="J313" s="25" t="s">
        <v>18</v>
      </c>
      <c r="K313" s="25" t="s">
        <v>19</v>
      </c>
      <c r="L313" s="25" t="s">
        <v>20</v>
      </c>
      <c r="M313" s="25" t="s">
        <v>21</v>
      </c>
      <c r="N313" s="25" t="s">
        <v>22</v>
      </c>
      <c r="O313" s="25" t="s">
        <v>23</v>
      </c>
      <c r="P313" s="25" t="s">
        <v>24</v>
      </c>
      <c r="Q313" s="25" t="s">
        <v>25</v>
      </c>
      <c r="R313" s="25" t="s">
        <v>26</v>
      </c>
      <c r="S313" s="25" t="s">
        <v>27</v>
      </c>
      <c r="T313" s="25" t="s">
        <v>28</v>
      </c>
    </row>
    <row r="314" spans="1:20" ht="11.45" customHeight="1" x14ac:dyDescent="0.25">
      <c r="A314" s="6">
        <v>1</v>
      </c>
      <c r="B314" s="6">
        <v>2</v>
      </c>
      <c r="C314" s="6">
        <v>3</v>
      </c>
      <c r="D314" s="6">
        <v>4</v>
      </c>
      <c r="E314" s="6">
        <v>5</v>
      </c>
      <c r="F314" s="6">
        <v>6</v>
      </c>
      <c r="G314" s="6">
        <v>7</v>
      </c>
      <c r="H314" s="25">
        <v>8</v>
      </c>
      <c r="I314" s="25">
        <v>9</v>
      </c>
      <c r="J314" s="25">
        <v>10</v>
      </c>
      <c r="K314" s="25">
        <v>11</v>
      </c>
      <c r="L314" s="25">
        <v>12</v>
      </c>
      <c r="M314" s="25">
        <v>13</v>
      </c>
      <c r="N314" s="25">
        <v>14</v>
      </c>
      <c r="O314" s="25">
        <v>15</v>
      </c>
      <c r="P314" s="25">
        <v>16</v>
      </c>
      <c r="Q314" s="25">
        <v>17</v>
      </c>
      <c r="R314" s="25">
        <v>18</v>
      </c>
      <c r="S314" s="25">
        <v>19</v>
      </c>
      <c r="T314" s="25">
        <v>20</v>
      </c>
    </row>
    <row r="315" spans="1:20" ht="11.45" customHeight="1" x14ac:dyDescent="0.25">
      <c r="A315" s="53" t="s">
        <v>29</v>
      </c>
      <c r="B315" s="53"/>
      <c r="C315" s="53"/>
      <c r="D315" s="53"/>
      <c r="E315" s="53"/>
      <c r="F315" s="53"/>
      <c r="G315" s="5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</row>
    <row r="316" spans="1:20" s="43" customFormat="1" ht="12.75" customHeight="1" x14ac:dyDescent="0.2">
      <c r="A316" s="14" t="s">
        <v>169</v>
      </c>
      <c r="B316" s="11" t="s">
        <v>170</v>
      </c>
      <c r="C316" s="12">
        <v>70</v>
      </c>
      <c r="D316" s="12">
        <v>8.24</v>
      </c>
      <c r="E316" s="12">
        <v>7.9</v>
      </c>
      <c r="F316" s="12">
        <v>8.01</v>
      </c>
      <c r="G316" s="12">
        <v>130.66999999999999</v>
      </c>
      <c r="H316" s="13">
        <v>7</v>
      </c>
      <c r="I316" s="13">
        <v>4.5999999999999999E-2</v>
      </c>
      <c r="J316" s="13">
        <v>1.84</v>
      </c>
      <c r="K316" s="13">
        <v>225.33</v>
      </c>
      <c r="L316" s="13">
        <v>0.23</v>
      </c>
      <c r="M316" s="13">
        <v>80.89</v>
      </c>
      <c r="N316" s="13">
        <v>15.4</v>
      </c>
      <c r="O316" s="13">
        <v>19.440000000000001</v>
      </c>
      <c r="P316" s="13">
        <v>1.17</v>
      </c>
      <c r="Q316" s="13">
        <v>183.56</v>
      </c>
      <c r="R316" s="13">
        <v>21.23</v>
      </c>
      <c r="S316" s="13">
        <v>0.86</v>
      </c>
      <c r="T316" s="13">
        <v>37.33</v>
      </c>
    </row>
    <row r="317" spans="1:20" ht="12.75" customHeight="1" x14ac:dyDescent="0.25">
      <c r="A317" s="14" t="s">
        <v>117</v>
      </c>
      <c r="B317" s="15" t="s">
        <v>118</v>
      </c>
      <c r="C317" s="12">
        <v>180</v>
      </c>
      <c r="D317" s="12">
        <v>4.1399999999999997</v>
      </c>
      <c r="E317" s="12">
        <v>9.18</v>
      </c>
      <c r="F317" s="12">
        <v>19.260000000000002</v>
      </c>
      <c r="G317" s="12">
        <v>174.6</v>
      </c>
      <c r="H317" s="13">
        <v>0.108</v>
      </c>
      <c r="I317" s="13">
        <v>9.5000000000000001E-2</v>
      </c>
      <c r="J317" s="13">
        <v>13.77</v>
      </c>
      <c r="K317" s="13">
        <v>412</v>
      </c>
      <c r="L317" s="13">
        <v>3.51</v>
      </c>
      <c r="M317" s="13">
        <v>94.5</v>
      </c>
      <c r="N317" s="13">
        <v>61.2</v>
      </c>
      <c r="O317" s="13">
        <v>35.1</v>
      </c>
      <c r="P317" s="13">
        <v>1.26</v>
      </c>
      <c r="Q317" s="13">
        <v>514.79999999999995</v>
      </c>
      <c r="R317" s="13">
        <v>32.4</v>
      </c>
      <c r="S317" s="13">
        <v>0.67</v>
      </c>
      <c r="T317" s="13">
        <v>49.19</v>
      </c>
    </row>
    <row r="318" spans="1:20" ht="12.75" customHeight="1" x14ac:dyDescent="0.25">
      <c r="A318" s="14" t="s">
        <v>68</v>
      </c>
      <c r="B318" s="11" t="s">
        <v>69</v>
      </c>
      <c r="C318" s="21">
        <v>200</v>
      </c>
      <c r="D318" s="21">
        <v>0.1</v>
      </c>
      <c r="E318" s="21">
        <v>0</v>
      </c>
      <c r="F318" s="21">
        <v>15</v>
      </c>
      <c r="G318" s="21">
        <v>60</v>
      </c>
      <c r="H318" s="11">
        <v>0</v>
      </c>
      <c r="I318" s="11">
        <v>0</v>
      </c>
      <c r="J318" s="11"/>
      <c r="K318" s="11">
        <v>0</v>
      </c>
      <c r="L318" s="11"/>
      <c r="M318" s="11">
        <v>3</v>
      </c>
      <c r="N318" s="11">
        <v>11</v>
      </c>
      <c r="O318" s="11">
        <v>1</v>
      </c>
      <c r="P318" s="11">
        <v>0.3</v>
      </c>
      <c r="Q318" s="11">
        <v>21</v>
      </c>
      <c r="R318" s="11"/>
      <c r="S318" s="11"/>
      <c r="T318" s="11"/>
    </row>
    <row r="319" spans="1:20" ht="12.75" customHeight="1" x14ac:dyDescent="0.25">
      <c r="A319" s="14" t="s">
        <v>36</v>
      </c>
      <c r="B319" s="11" t="s">
        <v>37</v>
      </c>
      <c r="C319" s="12">
        <v>50</v>
      </c>
      <c r="D319" s="12">
        <v>3.8</v>
      </c>
      <c r="E319" s="12">
        <v>0.4</v>
      </c>
      <c r="F319" s="12">
        <v>24.6</v>
      </c>
      <c r="G319" s="12">
        <v>117.5</v>
      </c>
      <c r="H319" s="13">
        <v>0.05</v>
      </c>
      <c r="I319" s="13"/>
      <c r="J319" s="13"/>
      <c r="K319" s="13"/>
      <c r="L319" s="13">
        <v>0.55000000000000004</v>
      </c>
      <c r="M319" s="13">
        <v>10</v>
      </c>
      <c r="N319" s="13">
        <v>32.5</v>
      </c>
      <c r="O319" s="13">
        <v>7</v>
      </c>
      <c r="P319" s="13">
        <v>0.55000000000000004</v>
      </c>
      <c r="Q319" s="13">
        <v>38.450000000000003</v>
      </c>
      <c r="R319" s="13">
        <v>1.75</v>
      </c>
      <c r="S319" s="13">
        <v>2.8</v>
      </c>
      <c r="T319" s="13">
        <v>0.87</v>
      </c>
    </row>
    <row r="320" spans="1:20" ht="12.75" customHeight="1" x14ac:dyDescent="0.25">
      <c r="A320" s="7"/>
      <c r="B320" s="11" t="s">
        <v>38</v>
      </c>
      <c r="C320" s="11">
        <f t="shared" ref="C320:T320" si="40">C316+C317+C318+C319</f>
        <v>500</v>
      </c>
      <c r="D320" s="11">
        <f t="shared" si="40"/>
        <v>16.279999999999998</v>
      </c>
      <c r="E320" s="11">
        <f t="shared" si="40"/>
        <v>17.479999999999997</v>
      </c>
      <c r="F320" s="11">
        <f t="shared" si="40"/>
        <v>66.87</v>
      </c>
      <c r="G320" s="11">
        <f t="shared" si="40"/>
        <v>482.77</v>
      </c>
      <c r="H320" s="11">
        <f t="shared" si="40"/>
        <v>7.1579999999999995</v>
      </c>
      <c r="I320" s="11">
        <f t="shared" si="40"/>
        <v>0.14100000000000001</v>
      </c>
      <c r="J320" s="11">
        <f t="shared" si="40"/>
        <v>15.61</v>
      </c>
      <c r="K320" s="11">
        <f t="shared" si="40"/>
        <v>637.33000000000004</v>
      </c>
      <c r="L320" s="11">
        <f t="shared" si="40"/>
        <v>4.29</v>
      </c>
      <c r="M320" s="11">
        <f t="shared" si="40"/>
        <v>188.39</v>
      </c>
      <c r="N320" s="11">
        <f t="shared" si="40"/>
        <v>120.10000000000001</v>
      </c>
      <c r="O320" s="11">
        <f t="shared" si="40"/>
        <v>62.540000000000006</v>
      </c>
      <c r="P320" s="11">
        <f t="shared" si="40"/>
        <v>3.2799999999999994</v>
      </c>
      <c r="Q320" s="11">
        <f t="shared" si="40"/>
        <v>757.81</v>
      </c>
      <c r="R320" s="11">
        <f t="shared" si="40"/>
        <v>55.379999999999995</v>
      </c>
      <c r="S320" s="11">
        <f t="shared" si="40"/>
        <v>4.33</v>
      </c>
      <c r="T320" s="11">
        <f t="shared" si="40"/>
        <v>87.39</v>
      </c>
    </row>
    <row r="321" spans="1:20" ht="12.75" customHeight="1" x14ac:dyDescent="0.25">
      <c r="A321" s="53" t="s">
        <v>39</v>
      </c>
      <c r="B321" s="53"/>
      <c r="C321" s="53"/>
      <c r="D321" s="53"/>
      <c r="E321" s="53"/>
      <c r="F321" s="53"/>
      <c r="G321" s="5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</row>
    <row r="322" spans="1:20" ht="12.75" customHeight="1" x14ac:dyDescent="0.25">
      <c r="A322" s="11" t="s">
        <v>111</v>
      </c>
      <c r="B322" s="14" t="s">
        <v>112</v>
      </c>
      <c r="C322" s="12">
        <v>60</v>
      </c>
      <c r="D322" s="11">
        <v>0.72</v>
      </c>
      <c r="E322" s="11">
        <v>3.24</v>
      </c>
      <c r="F322" s="11">
        <v>6.78</v>
      </c>
      <c r="G322" s="11">
        <v>59.4</v>
      </c>
      <c r="H322" s="11">
        <v>0.01</v>
      </c>
      <c r="I322" s="11"/>
      <c r="J322" s="11">
        <v>3.6</v>
      </c>
      <c r="K322" s="11"/>
      <c r="L322" s="11">
        <v>1.38</v>
      </c>
      <c r="M322" s="11">
        <v>19.8</v>
      </c>
      <c r="N322" s="11">
        <v>18.600000000000001</v>
      </c>
      <c r="O322" s="11">
        <v>10.8</v>
      </c>
      <c r="P322" s="11">
        <v>0.96</v>
      </c>
      <c r="Q322" s="11"/>
      <c r="R322" s="11"/>
      <c r="S322" s="11"/>
      <c r="T322" s="11"/>
    </row>
    <row r="323" spans="1:20" ht="12.75" customHeight="1" x14ac:dyDescent="0.25">
      <c r="A323" s="18" t="s">
        <v>113</v>
      </c>
      <c r="B323" s="19" t="s">
        <v>114</v>
      </c>
      <c r="C323" s="20">
        <v>200</v>
      </c>
      <c r="D323" s="20">
        <v>6.08</v>
      </c>
      <c r="E323" s="20">
        <v>4.5599999999999996</v>
      </c>
      <c r="F323" s="20">
        <v>16</v>
      </c>
      <c r="G323" s="20">
        <v>130.4</v>
      </c>
      <c r="H323" s="13">
        <v>0.18</v>
      </c>
      <c r="I323" s="13">
        <v>0.06</v>
      </c>
      <c r="J323" s="13">
        <v>4.6500000000000004</v>
      </c>
      <c r="K323" s="13">
        <v>97.2</v>
      </c>
      <c r="L323" s="13">
        <v>0.17</v>
      </c>
      <c r="M323" s="13">
        <v>69.739999999999995</v>
      </c>
      <c r="N323" s="13">
        <v>30.46</v>
      </c>
      <c r="O323" s="13">
        <v>28.24</v>
      </c>
      <c r="P323" s="13">
        <v>1.62</v>
      </c>
      <c r="Q323" s="13">
        <v>382.4</v>
      </c>
      <c r="R323" s="13">
        <v>16</v>
      </c>
      <c r="S323" s="13">
        <v>2</v>
      </c>
      <c r="T323" s="13">
        <v>28.8</v>
      </c>
    </row>
    <row r="324" spans="1:20" ht="12.75" customHeight="1" x14ac:dyDescent="0.25">
      <c r="A324" s="11" t="s">
        <v>74</v>
      </c>
      <c r="B324" s="15" t="s">
        <v>75</v>
      </c>
      <c r="C324" s="12">
        <v>90</v>
      </c>
      <c r="D324" s="21">
        <v>11.27</v>
      </c>
      <c r="E324" s="21">
        <v>11.36</v>
      </c>
      <c r="F324" s="21">
        <v>12.18</v>
      </c>
      <c r="G324" s="21">
        <v>197.48</v>
      </c>
      <c r="H324" s="11">
        <v>0.05</v>
      </c>
      <c r="I324" s="11"/>
      <c r="J324" s="11">
        <v>0.44</v>
      </c>
      <c r="K324" s="11">
        <v>1.2E-2</v>
      </c>
      <c r="L324" s="11">
        <v>0.54</v>
      </c>
      <c r="M324" s="11">
        <v>90.9</v>
      </c>
      <c r="N324" s="11">
        <v>111.17</v>
      </c>
      <c r="O324" s="11">
        <v>25.49</v>
      </c>
      <c r="P324" s="11">
        <v>1.53</v>
      </c>
      <c r="Q324" s="11"/>
      <c r="R324" s="11"/>
      <c r="S324" s="11"/>
      <c r="T324" s="11"/>
    </row>
    <row r="325" spans="1:20" ht="12.75" customHeight="1" x14ac:dyDescent="0.25">
      <c r="A325" s="29" t="s">
        <v>76</v>
      </c>
      <c r="B325" s="35" t="s">
        <v>98</v>
      </c>
      <c r="C325" s="36">
        <v>150</v>
      </c>
      <c r="D325" s="36">
        <v>4.5</v>
      </c>
      <c r="E325" s="36">
        <v>6.15</v>
      </c>
      <c r="F325" s="36">
        <v>24.9</v>
      </c>
      <c r="G325" s="36">
        <v>178.5</v>
      </c>
      <c r="H325" s="32">
        <v>0.114</v>
      </c>
      <c r="I325" s="32">
        <v>3.5000000000000003E-2</v>
      </c>
      <c r="J325" s="32">
        <v>4.5</v>
      </c>
      <c r="K325" s="32">
        <v>14.16</v>
      </c>
      <c r="L325" s="32">
        <v>4.0999999999999996</v>
      </c>
      <c r="M325" s="32">
        <v>159.38</v>
      </c>
      <c r="N325" s="32">
        <v>47.59</v>
      </c>
      <c r="O325" s="32">
        <v>25.1</v>
      </c>
      <c r="P325" s="32">
        <v>1.05</v>
      </c>
      <c r="Q325" s="32">
        <v>7.09</v>
      </c>
      <c r="R325" s="32">
        <v>30</v>
      </c>
      <c r="S325" s="32">
        <v>23.34</v>
      </c>
      <c r="T325" s="32">
        <v>0.21</v>
      </c>
    </row>
    <row r="326" spans="1:20" ht="12.75" customHeight="1" x14ac:dyDescent="0.25">
      <c r="A326" s="14" t="s">
        <v>34</v>
      </c>
      <c r="B326" s="11" t="s">
        <v>35</v>
      </c>
      <c r="C326" s="12">
        <v>200</v>
      </c>
      <c r="D326" s="12">
        <v>7.0000000000000007E-2</v>
      </c>
      <c r="E326" s="12">
        <v>0.01</v>
      </c>
      <c r="F326" s="12">
        <v>15.31</v>
      </c>
      <c r="G326" s="12">
        <v>61.62</v>
      </c>
      <c r="H326" s="13">
        <v>0.04</v>
      </c>
      <c r="I326" s="13">
        <v>0.01</v>
      </c>
      <c r="J326" s="13">
        <v>2.8</v>
      </c>
      <c r="K326" s="13">
        <v>0.38</v>
      </c>
      <c r="L326" s="13">
        <v>0.01</v>
      </c>
      <c r="M326" s="13">
        <v>3.54</v>
      </c>
      <c r="N326" s="13">
        <v>6.25</v>
      </c>
      <c r="O326" s="13">
        <v>4.5999999999999996</v>
      </c>
      <c r="P326" s="13">
        <v>0.28999999999999998</v>
      </c>
      <c r="Q326" s="13">
        <v>30</v>
      </c>
      <c r="R326" s="13"/>
      <c r="S326" s="13">
        <v>0.02</v>
      </c>
      <c r="T326" s="13">
        <v>0.7</v>
      </c>
    </row>
    <row r="327" spans="1:20" ht="12.75" customHeight="1" x14ac:dyDescent="0.25">
      <c r="A327" s="14" t="s">
        <v>36</v>
      </c>
      <c r="B327" s="11" t="s">
        <v>37</v>
      </c>
      <c r="C327" s="12">
        <v>40</v>
      </c>
      <c r="D327" s="12">
        <v>3.04</v>
      </c>
      <c r="E327" s="12">
        <v>0.32</v>
      </c>
      <c r="F327" s="12">
        <v>19.68</v>
      </c>
      <c r="G327" s="12">
        <v>94</v>
      </c>
      <c r="H327" s="13">
        <v>0.04</v>
      </c>
      <c r="I327" s="13"/>
      <c r="J327" s="13"/>
      <c r="K327" s="13"/>
      <c r="L327" s="13">
        <v>0.44</v>
      </c>
      <c r="M327" s="13">
        <v>8</v>
      </c>
      <c r="N327" s="13">
        <v>26</v>
      </c>
      <c r="O327" s="13">
        <v>5.6</v>
      </c>
      <c r="P327" s="13">
        <v>0.44</v>
      </c>
      <c r="Q327" s="13">
        <v>30.76</v>
      </c>
      <c r="R327" s="13">
        <v>1.4</v>
      </c>
      <c r="S327" s="13">
        <v>2.2400000000000002</v>
      </c>
      <c r="T327" s="13">
        <v>0.7</v>
      </c>
    </row>
    <row r="328" spans="1:20" ht="12.75" customHeight="1" x14ac:dyDescent="0.25">
      <c r="A328" s="22" t="s">
        <v>48</v>
      </c>
      <c r="B328" s="21" t="s">
        <v>49</v>
      </c>
      <c r="C328" s="12">
        <v>20</v>
      </c>
      <c r="D328" s="12">
        <v>1.32</v>
      </c>
      <c r="E328" s="12">
        <v>0.24</v>
      </c>
      <c r="F328" s="12">
        <v>6.8</v>
      </c>
      <c r="G328" s="12">
        <v>36.200000000000003</v>
      </c>
      <c r="H328" s="13">
        <v>3.5999999999999997E-2</v>
      </c>
      <c r="I328" s="13">
        <v>1.7999999999999999E-2</v>
      </c>
      <c r="J328" s="13"/>
      <c r="K328" s="13"/>
      <c r="L328" s="13"/>
      <c r="M328" s="13">
        <v>31.6</v>
      </c>
      <c r="N328" s="13">
        <v>7</v>
      </c>
      <c r="O328" s="13">
        <v>9.4</v>
      </c>
      <c r="P328" s="13">
        <v>0.78</v>
      </c>
      <c r="Q328" s="13">
        <v>48.8</v>
      </c>
      <c r="R328" s="13">
        <v>0.64</v>
      </c>
      <c r="S328" s="13">
        <v>1.1000000000000001</v>
      </c>
      <c r="T328" s="13">
        <v>4.8</v>
      </c>
    </row>
    <row r="329" spans="1:20" ht="12.75" customHeight="1" x14ac:dyDescent="0.25">
      <c r="A329" s="7"/>
      <c r="B329" s="11" t="s">
        <v>50</v>
      </c>
      <c r="C329" s="12">
        <f>C322+C323+C324+C325+C326+C327+C328</f>
        <v>760</v>
      </c>
      <c r="D329" s="12">
        <f t="shared" ref="D329:T329" si="41">SUM(D322:D328)</f>
        <v>27</v>
      </c>
      <c r="E329" s="12">
        <f t="shared" si="41"/>
        <v>25.880000000000003</v>
      </c>
      <c r="F329" s="12">
        <f t="shared" si="41"/>
        <v>101.64999999999999</v>
      </c>
      <c r="G329" s="12">
        <f t="shared" si="41"/>
        <v>757.6</v>
      </c>
      <c r="H329" s="12">
        <f t="shared" si="41"/>
        <v>0.46999999999999992</v>
      </c>
      <c r="I329" s="12">
        <f t="shared" si="41"/>
        <v>0.123</v>
      </c>
      <c r="J329" s="12">
        <f t="shared" si="41"/>
        <v>15.989999999999998</v>
      </c>
      <c r="K329" s="12">
        <f t="shared" si="41"/>
        <v>111.752</v>
      </c>
      <c r="L329" s="12">
        <f t="shared" si="41"/>
        <v>6.64</v>
      </c>
      <c r="M329" s="12">
        <f t="shared" si="41"/>
        <v>382.96000000000004</v>
      </c>
      <c r="N329" s="12">
        <f t="shared" si="41"/>
        <v>247.07000000000002</v>
      </c>
      <c r="O329" s="12">
        <f t="shared" si="41"/>
        <v>109.22999999999999</v>
      </c>
      <c r="P329" s="12">
        <f t="shared" si="41"/>
        <v>6.6700000000000008</v>
      </c>
      <c r="Q329" s="12">
        <f t="shared" si="41"/>
        <v>499.04999999999995</v>
      </c>
      <c r="R329" s="12">
        <f t="shared" si="41"/>
        <v>48.04</v>
      </c>
      <c r="S329" s="12">
        <f t="shared" si="41"/>
        <v>28.700000000000003</v>
      </c>
      <c r="T329" s="12">
        <f t="shared" si="41"/>
        <v>35.21</v>
      </c>
    </row>
    <row r="330" spans="1:20" ht="12.75" customHeight="1" x14ac:dyDescent="0.25">
      <c r="A330" s="53" t="s">
        <v>51</v>
      </c>
      <c r="B330" s="53"/>
      <c r="C330" s="53"/>
      <c r="D330" s="53"/>
      <c r="E330" s="53"/>
      <c r="F330" s="53"/>
      <c r="G330" s="5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</row>
    <row r="331" spans="1:20" ht="12.75" customHeight="1" x14ac:dyDescent="0.25">
      <c r="A331" s="11" t="s">
        <v>111</v>
      </c>
      <c r="B331" s="14" t="s">
        <v>112</v>
      </c>
      <c r="C331" s="12">
        <v>60</v>
      </c>
      <c r="D331" s="11">
        <v>0.72</v>
      </c>
      <c r="E331" s="11">
        <v>3.24</v>
      </c>
      <c r="F331" s="11">
        <v>8.7799999999999994</v>
      </c>
      <c r="G331" s="11">
        <v>59.4</v>
      </c>
      <c r="H331" s="11">
        <v>0.01</v>
      </c>
      <c r="I331" s="11"/>
      <c r="J331" s="11">
        <v>3.6</v>
      </c>
      <c r="K331" s="11"/>
      <c r="L331" s="11">
        <v>1.38</v>
      </c>
      <c r="M331" s="11">
        <v>19.8</v>
      </c>
      <c r="N331" s="11">
        <v>18.600000000000001</v>
      </c>
      <c r="O331" s="11">
        <v>10.8</v>
      </c>
      <c r="P331" s="11">
        <v>0.96</v>
      </c>
      <c r="Q331" s="11"/>
      <c r="R331" s="11"/>
      <c r="S331" s="11"/>
      <c r="T331" s="11"/>
    </row>
    <row r="332" spans="1:20" ht="12.75" customHeight="1" x14ac:dyDescent="0.25">
      <c r="A332" s="18" t="s">
        <v>113</v>
      </c>
      <c r="B332" s="19" t="s">
        <v>114</v>
      </c>
      <c r="C332" s="20">
        <v>200</v>
      </c>
      <c r="D332" s="20">
        <v>6.08</v>
      </c>
      <c r="E332" s="20">
        <v>4.5599999999999996</v>
      </c>
      <c r="F332" s="20">
        <v>16</v>
      </c>
      <c r="G332" s="20">
        <v>130.4</v>
      </c>
      <c r="H332" s="13">
        <v>0.18</v>
      </c>
      <c r="I332" s="13">
        <v>0.06</v>
      </c>
      <c r="J332" s="13">
        <v>4.6500000000000004</v>
      </c>
      <c r="K332" s="13">
        <v>97.2</v>
      </c>
      <c r="L332" s="13">
        <v>0.17</v>
      </c>
      <c r="M332" s="13">
        <v>69.739999999999995</v>
      </c>
      <c r="N332" s="13">
        <v>30.46</v>
      </c>
      <c r="O332" s="13">
        <v>28.24</v>
      </c>
      <c r="P332" s="13">
        <v>1.62</v>
      </c>
      <c r="Q332" s="13">
        <v>382.4</v>
      </c>
      <c r="R332" s="13">
        <v>16</v>
      </c>
      <c r="S332" s="13">
        <v>2</v>
      </c>
      <c r="T332" s="13">
        <v>28.8</v>
      </c>
    </row>
    <row r="333" spans="1:20" ht="12.75" customHeight="1" x14ac:dyDescent="0.25">
      <c r="A333" s="14" t="s">
        <v>169</v>
      </c>
      <c r="B333" s="11" t="s">
        <v>170</v>
      </c>
      <c r="C333" s="12">
        <v>90</v>
      </c>
      <c r="D333" s="12">
        <v>10.6</v>
      </c>
      <c r="E333" s="12">
        <v>10.15</v>
      </c>
      <c r="F333" s="12">
        <v>10.3</v>
      </c>
      <c r="G333" s="12">
        <v>168</v>
      </c>
      <c r="H333" s="13">
        <v>9</v>
      </c>
      <c r="I333" s="13">
        <v>0.06</v>
      </c>
      <c r="J333" s="13">
        <v>2.37</v>
      </c>
      <c r="K333" s="13">
        <v>289.72000000000003</v>
      </c>
      <c r="L333" s="13">
        <v>0.3</v>
      </c>
      <c r="M333" s="13">
        <v>104</v>
      </c>
      <c r="N333" s="13">
        <v>19.8</v>
      </c>
      <c r="O333" s="13">
        <v>25</v>
      </c>
      <c r="P333" s="13">
        <v>1.5</v>
      </c>
      <c r="Q333" s="13">
        <v>236</v>
      </c>
      <c r="R333" s="13">
        <v>27.3</v>
      </c>
      <c r="S333" s="13">
        <v>1.1100000000000001</v>
      </c>
      <c r="T333" s="13">
        <v>48</v>
      </c>
    </row>
    <row r="334" spans="1:20" ht="12.75" customHeight="1" x14ac:dyDescent="0.25">
      <c r="A334" s="14" t="s">
        <v>117</v>
      </c>
      <c r="B334" s="15" t="s">
        <v>118</v>
      </c>
      <c r="C334" s="12">
        <v>150</v>
      </c>
      <c r="D334" s="12">
        <v>3.45</v>
      </c>
      <c r="E334" s="12">
        <v>7.65</v>
      </c>
      <c r="F334" s="12">
        <v>16.05</v>
      </c>
      <c r="G334" s="12">
        <v>145.5</v>
      </c>
      <c r="H334" s="13">
        <v>0.09</v>
      </c>
      <c r="I334" s="13">
        <v>7.9000000000000001E-2</v>
      </c>
      <c r="J334" s="13">
        <v>11.47</v>
      </c>
      <c r="K334" s="13">
        <v>343.33</v>
      </c>
      <c r="L334" s="13">
        <v>2.92</v>
      </c>
      <c r="M334" s="13">
        <v>78.75</v>
      </c>
      <c r="N334" s="13">
        <v>51</v>
      </c>
      <c r="O334" s="13">
        <v>29.25</v>
      </c>
      <c r="P334" s="13">
        <v>1.05</v>
      </c>
      <c r="Q334" s="13">
        <v>429</v>
      </c>
      <c r="R334" s="13">
        <v>27</v>
      </c>
      <c r="S334" s="13">
        <v>0.55000000000000004</v>
      </c>
      <c r="T334" s="13">
        <v>40.99</v>
      </c>
    </row>
    <row r="335" spans="1:20" ht="12.75" customHeight="1" x14ac:dyDescent="0.25">
      <c r="A335" s="14" t="s">
        <v>68</v>
      </c>
      <c r="B335" s="11" t="s">
        <v>69</v>
      </c>
      <c r="C335" s="21">
        <v>200</v>
      </c>
      <c r="D335" s="21">
        <v>0.1</v>
      </c>
      <c r="E335" s="21">
        <v>0</v>
      </c>
      <c r="F335" s="21">
        <v>15</v>
      </c>
      <c r="G335" s="21">
        <v>60</v>
      </c>
      <c r="H335" s="11">
        <v>0</v>
      </c>
      <c r="I335" s="11">
        <v>0</v>
      </c>
      <c r="J335" s="11"/>
      <c r="K335" s="11">
        <v>0</v>
      </c>
      <c r="L335" s="11"/>
      <c r="M335" s="11">
        <v>3</v>
      </c>
      <c r="N335" s="11">
        <v>11</v>
      </c>
      <c r="O335" s="11">
        <v>1</v>
      </c>
      <c r="P335" s="11">
        <v>0.3</v>
      </c>
      <c r="Q335" s="11">
        <v>21</v>
      </c>
      <c r="R335" s="11"/>
      <c r="S335" s="11"/>
      <c r="T335" s="11"/>
    </row>
    <row r="336" spans="1:20" ht="12.75" customHeight="1" x14ac:dyDescent="0.25">
      <c r="A336" s="16" t="s">
        <v>36</v>
      </c>
      <c r="B336" s="11" t="s">
        <v>37</v>
      </c>
      <c r="C336" s="12">
        <v>36</v>
      </c>
      <c r="D336" s="12">
        <v>2.74</v>
      </c>
      <c r="E336" s="12">
        <v>0.28999999999999998</v>
      </c>
      <c r="F336" s="12">
        <v>17.71</v>
      </c>
      <c r="G336" s="12">
        <v>84.6</v>
      </c>
      <c r="H336" s="13">
        <v>4.2999999999999997E-2</v>
      </c>
      <c r="I336" s="13"/>
      <c r="J336" s="13"/>
      <c r="K336" s="13"/>
      <c r="L336" s="13">
        <v>0.4</v>
      </c>
      <c r="M336" s="13">
        <v>23.4</v>
      </c>
      <c r="N336" s="13">
        <v>7.2</v>
      </c>
      <c r="O336" s="13">
        <v>5.04</v>
      </c>
      <c r="P336" s="13">
        <v>0.4</v>
      </c>
      <c r="Q336" s="13">
        <v>27.68</v>
      </c>
      <c r="R336" s="13">
        <v>1.26</v>
      </c>
      <c r="S336" s="13">
        <v>2.02</v>
      </c>
      <c r="T336" s="13">
        <v>0.63</v>
      </c>
    </row>
    <row r="337" spans="1:20" ht="12.75" customHeight="1" x14ac:dyDescent="0.25">
      <c r="A337" s="22" t="s">
        <v>48</v>
      </c>
      <c r="B337" s="21" t="s">
        <v>49</v>
      </c>
      <c r="C337" s="12">
        <v>35</v>
      </c>
      <c r="D337" s="12">
        <v>2.31</v>
      </c>
      <c r="E337" s="12">
        <v>0.42</v>
      </c>
      <c r="F337" s="12">
        <v>11.9</v>
      </c>
      <c r="G337" s="12">
        <v>63.35</v>
      </c>
      <c r="H337" s="13">
        <v>0.06</v>
      </c>
      <c r="I337" s="13">
        <v>0.03</v>
      </c>
      <c r="J337" s="13"/>
      <c r="K337" s="13"/>
      <c r="L337" s="13"/>
      <c r="M337" s="13">
        <v>55.3</v>
      </c>
      <c r="N337" s="13">
        <v>12.25</v>
      </c>
      <c r="O337" s="13">
        <v>16.45</v>
      </c>
      <c r="P337" s="13">
        <v>1.37</v>
      </c>
      <c r="Q337" s="13">
        <v>85.4</v>
      </c>
      <c r="R337" s="13">
        <v>1.1200000000000001</v>
      </c>
      <c r="S337" s="13">
        <v>1.93</v>
      </c>
      <c r="T337" s="13">
        <v>8.4</v>
      </c>
    </row>
    <row r="338" spans="1:20" ht="12.75" customHeight="1" x14ac:dyDescent="0.25">
      <c r="A338" s="7"/>
      <c r="B338" s="11" t="s">
        <v>50</v>
      </c>
      <c r="C338" s="11">
        <f t="shared" ref="C338:T338" si="42">C331+C332+C333+C334+C335+C336+C337</f>
        <v>771</v>
      </c>
      <c r="D338" s="11">
        <f t="shared" si="42"/>
        <v>25.999999999999996</v>
      </c>
      <c r="E338" s="11">
        <f t="shared" si="42"/>
        <v>26.310000000000002</v>
      </c>
      <c r="F338" s="11">
        <f t="shared" si="42"/>
        <v>95.740000000000009</v>
      </c>
      <c r="G338" s="11">
        <f t="shared" si="42"/>
        <v>711.25</v>
      </c>
      <c r="H338" s="11">
        <f t="shared" si="42"/>
        <v>9.3829999999999991</v>
      </c>
      <c r="I338" s="11">
        <f t="shared" si="42"/>
        <v>0.22900000000000001</v>
      </c>
      <c r="J338" s="11">
        <f t="shared" si="42"/>
        <v>22.090000000000003</v>
      </c>
      <c r="K338" s="11">
        <f t="shared" si="42"/>
        <v>730.25</v>
      </c>
      <c r="L338" s="11">
        <f t="shared" si="42"/>
        <v>5.17</v>
      </c>
      <c r="M338" s="11">
        <f t="shared" si="42"/>
        <v>353.98999999999995</v>
      </c>
      <c r="N338" s="11">
        <f t="shared" si="42"/>
        <v>150.31</v>
      </c>
      <c r="O338" s="11">
        <f t="shared" si="42"/>
        <v>115.78</v>
      </c>
      <c r="P338" s="11">
        <f t="shared" si="42"/>
        <v>7.2</v>
      </c>
      <c r="Q338" s="11">
        <f t="shared" si="42"/>
        <v>1181.4800000000002</v>
      </c>
      <c r="R338" s="11">
        <f t="shared" si="42"/>
        <v>72.680000000000007</v>
      </c>
      <c r="S338" s="11">
        <f t="shared" si="42"/>
        <v>7.6099999999999994</v>
      </c>
      <c r="T338" s="11">
        <f t="shared" si="42"/>
        <v>126.82</v>
      </c>
    </row>
    <row r="339" spans="1:20" ht="12.75" customHeight="1" x14ac:dyDescent="0.25">
      <c r="A339" s="53" t="s">
        <v>54</v>
      </c>
      <c r="B339" s="53"/>
      <c r="C339" s="53"/>
      <c r="D339" s="53"/>
      <c r="E339" s="53"/>
      <c r="F339" s="53"/>
      <c r="G339" s="5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</row>
    <row r="340" spans="1:20" ht="12.75" customHeight="1" x14ac:dyDescent="0.25">
      <c r="A340" s="14" t="s">
        <v>103</v>
      </c>
      <c r="B340" s="11" t="s">
        <v>104</v>
      </c>
      <c r="C340" s="12">
        <v>200</v>
      </c>
      <c r="D340" s="12">
        <v>5.8</v>
      </c>
      <c r="E340" s="12">
        <v>5</v>
      </c>
      <c r="F340" s="12">
        <v>9.6</v>
      </c>
      <c r="G340" s="12">
        <v>106</v>
      </c>
      <c r="H340" s="13">
        <v>0.08</v>
      </c>
      <c r="I340" s="13">
        <v>14.4</v>
      </c>
      <c r="J340" s="13">
        <v>2.6</v>
      </c>
      <c r="K340" s="13">
        <v>0.04</v>
      </c>
      <c r="L340" s="13"/>
      <c r="M340" s="13">
        <v>180</v>
      </c>
      <c r="N340" s="13">
        <v>240</v>
      </c>
      <c r="O340" s="13">
        <v>28</v>
      </c>
      <c r="P340" s="13">
        <v>0.2</v>
      </c>
      <c r="Q340" s="13">
        <v>11.6</v>
      </c>
      <c r="R340" s="13">
        <v>0</v>
      </c>
      <c r="S340" s="13">
        <v>3.6</v>
      </c>
      <c r="T340" s="13">
        <v>0</v>
      </c>
    </row>
    <row r="341" spans="1:20" ht="12.75" customHeight="1" x14ac:dyDescent="0.25">
      <c r="A341" s="14" t="s">
        <v>105</v>
      </c>
      <c r="B341" s="11" t="s">
        <v>106</v>
      </c>
      <c r="C341" s="21">
        <v>100</v>
      </c>
      <c r="D341" s="21">
        <v>6</v>
      </c>
      <c r="E341" s="21">
        <v>2.84</v>
      </c>
      <c r="F341" s="21">
        <v>37</v>
      </c>
      <c r="G341" s="21">
        <v>196.66</v>
      </c>
      <c r="H341" s="13">
        <v>8.3000000000000004E-2</v>
      </c>
      <c r="I341" s="13">
        <v>0.18</v>
      </c>
      <c r="J341" s="13"/>
      <c r="K341" s="13">
        <v>90.6</v>
      </c>
      <c r="L341" s="13">
        <v>0.83</v>
      </c>
      <c r="M341" s="13">
        <v>46.67</v>
      </c>
      <c r="N341" s="13">
        <v>11.67</v>
      </c>
      <c r="O341" s="13">
        <v>8.33</v>
      </c>
      <c r="P341" s="13">
        <v>0.67</v>
      </c>
      <c r="Q341" s="13">
        <v>100</v>
      </c>
      <c r="R341" s="13">
        <v>7.2</v>
      </c>
      <c r="S341" s="13">
        <v>20.2</v>
      </c>
      <c r="T341" s="13">
        <v>30</v>
      </c>
    </row>
    <row r="342" spans="1:20" ht="12.75" customHeight="1" x14ac:dyDescent="0.25">
      <c r="A342" s="7"/>
      <c r="B342" s="11" t="s">
        <v>59</v>
      </c>
      <c r="C342" s="11">
        <f>C340+C341</f>
        <v>300</v>
      </c>
      <c r="D342" s="11">
        <f t="shared" ref="D342:T342" si="43">SUM(D340:D341)</f>
        <v>11.8</v>
      </c>
      <c r="E342" s="11">
        <f t="shared" si="43"/>
        <v>7.84</v>
      </c>
      <c r="F342" s="11">
        <f t="shared" si="43"/>
        <v>46.6</v>
      </c>
      <c r="G342" s="11">
        <f t="shared" si="43"/>
        <v>302.65999999999997</v>
      </c>
      <c r="H342" s="11">
        <f t="shared" si="43"/>
        <v>0.16300000000000001</v>
      </c>
      <c r="I342" s="11">
        <f t="shared" si="43"/>
        <v>14.58</v>
      </c>
      <c r="J342" s="11">
        <f t="shared" si="43"/>
        <v>2.6</v>
      </c>
      <c r="K342" s="11">
        <f t="shared" si="43"/>
        <v>90.64</v>
      </c>
      <c r="L342" s="11">
        <f t="shared" si="43"/>
        <v>0.83</v>
      </c>
      <c r="M342" s="11">
        <f t="shared" si="43"/>
        <v>226.67000000000002</v>
      </c>
      <c r="N342" s="11">
        <f t="shared" si="43"/>
        <v>251.67</v>
      </c>
      <c r="O342" s="11">
        <f t="shared" si="43"/>
        <v>36.33</v>
      </c>
      <c r="P342" s="11">
        <f t="shared" si="43"/>
        <v>0.87000000000000011</v>
      </c>
      <c r="Q342" s="11">
        <f t="shared" si="43"/>
        <v>111.6</v>
      </c>
      <c r="R342" s="11">
        <f t="shared" si="43"/>
        <v>7.2</v>
      </c>
      <c r="S342" s="11">
        <f t="shared" si="43"/>
        <v>23.8</v>
      </c>
      <c r="T342" s="11">
        <f t="shared" si="43"/>
        <v>30</v>
      </c>
    </row>
    <row r="343" spans="1:20" ht="12.75" customHeight="1" x14ac:dyDescent="0.25">
      <c r="A343" s="7"/>
      <c r="B343" s="11" t="s">
        <v>60</v>
      </c>
      <c r="C343" s="11">
        <f t="shared" ref="C343:T343" si="44">C320+C329+C342</f>
        <v>1560</v>
      </c>
      <c r="D343" s="11">
        <f t="shared" si="44"/>
        <v>55.08</v>
      </c>
      <c r="E343" s="11">
        <f t="shared" si="44"/>
        <v>51.2</v>
      </c>
      <c r="F343" s="11">
        <f t="shared" si="44"/>
        <v>215.11999999999998</v>
      </c>
      <c r="G343" s="11">
        <f t="shared" si="44"/>
        <v>1543.0299999999997</v>
      </c>
      <c r="H343" s="11">
        <f t="shared" si="44"/>
        <v>7.7909999999999995</v>
      </c>
      <c r="I343" s="11">
        <f t="shared" si="44"/>
        <v>14.843999999999999</v>
      </c>
      <c r="J343" s="11">
        <f t="shared" si="44"/>
        <v>34.199999999999996</v>
      </c>
      <c r="K343" s="11">
        <f t="shared" si="44"/>
        <v>839.72199999999998</v>
      </c>
      <c r="L343" s="11">
        <f t="shared" si="44"/>
        <v>11.76</v>
      </c>
      <c r="M343" s="11">
        <f t="shared" si="44"/>
        <v>798.02</v>
      </c>
      <c r="N343" s="11">
        <f t="shared" si="44"/>
        <v>618.84</v>
      </c>
      <c r="O343" s="11">
        <f t="shared" si="44"/>
        <v>208.09999999999997</v>
      </c>
      <c r="P343" s="11">
        <f t="shared" si="44"/>
        <v>10.82</v>
      </c>
      <c r="Q343" s="11">
        <f t="shared" si="44"/>
        <v>1368.4599999999998</v>
      </c>
      <c r="R343" s="11">
        <f t="shared" si="44"/>
        <v>110.61999999999999</v>
      </c>
      <c r="S343" s="11">
        <f t="shared" si="44"/>
        <v>56.83</v>
      </c>
      <c r="T343" s="11">
        <f t="shared" si="44"/>
        <v>152.6</v>
      </c>
    </row>
    <row r="344" spans="1:20" ht="11.45" customHeight="1" x14ac:dyDescent="0.25">
      <c r="A344" s="14"/>
      <c r="B344" s="11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</row>
    <row r="345" spans="1:20" ht="11.45" customHeight="1" x14ac:dyDescent="0.25">
      <c r="A345" s="23"/>
      <c r="B345" s="60" t="s">
        <v>1</v>
      </c>
      <c r="C345" s="60"/>
      <c r="D345" s="60"/>
      <c r="E345" s="60"/>
      <c r="F345" s="60"/>
      <c r="G345" s="60"/>
      <c r="H345" s="60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</row>
    <row r="346" spans="1:20" ht="11.45" customHeight="1" x14ac:dyDescent="0.25">
      <c r="A346" s="56" t="s">
        <v>2</v>
      </c>
      <c r="B346" s="56"/>
      <c r="C346" s="56"/>
      <c r="D346" s="56"/>
      <c r="E346" s="56"/>
      <c r="F346" s="56"/>
      <c r="G346" s="56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</row>
    <row r="347" spans="1:20" ht="11.45" customHeight="1" x14ac:dyDescent="0.25">
      <c r="A347" s="56" t="s">
        <v>3</v>
      </c>
      <c r="B347" s="56"/>
      <c r="C347" s="56"/>
      <c r="D347" s="56"/>
      <c r="E347" s="56"/>
      <c r="F347" s="56"/>
      <c r="G347" s="56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</row>
    <row r="348" spans="1:20" ht="11.45" customHeight="1" x14ac:dyDescent="0.25">
      <c r="A348" s="56" t="s">
        <v>171</v>
      </c>
      <c r="B348" s="56"/>
      <c r="C348" s="56"/>
      <c r="D348" s="56"/>
      <c r="E348" s="56"/>
      <c r="F348" s="56"/>
      <c r="G348" s="56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</row>
    <row r="349" spans="1:20" ht="11.45" customHeight="1" x14ac:dyDescent="0.25">
      <c r="A349" s="59" t="s">
        <v>172</v>
      </c>
      <c r="B349" s="59"/>
      <c r="C349" s="59"/>
      <c r="D349" s="59"/>
      <c r="E349" s="59"/>
      <c r="F349" s="59"/>
      <c r="G349" s="59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</row>
    <row r="350" spans="1:20" ht="11.45" customHeight="1" x14ac:dyDescent="0.25">
      <c r="A350" s="54" t="s">
        <v>6</v>
      </c>
      <c r="B350" s="54" t="s">
        <v>7</v>
      </c>
      <c r="C350" s="55" t="s">
        <v>8</v>
      </c>
      <c r="D350" s="56" t="s">
        <v>9</v>
      </c>
      <c r="E350" s="56"/>
      <c r="F350" s="56"/>
      <c r="G350" s="55" t="s">
        <v>10</v>
      </c>
      <c r="H350" s="57" t="s">
        <v>11</v>
      </c>
      <c r="I350" s="57"/>
      <c r="J350" s="57"/>
      <c r="K350" s="57"/>
      <c r="L350" s="57"/>
      <c r="M350" s="57" t="s">
        <v>12</v>
      </c>
      <c r="N350" s="57"/>
      <c r="O350" s="57"/>
      <c r="P350" s="57"/>
      <c r="Q350" s="24"/>
      <c r="R350" s="24"/>
      <c r="S350" s="24"/>
      <c r="T350" s="24"/>
    </row>
    <row r="351" spans="1:20" ht="11.45" customHeight="1" x14ac:dyDescent="0.25">
      <c r="A351" s="54"/>
      <c r="B351" s="54"/>
      <c r="C351" s="54"/>
      <c r="D351" s="6" t="s">
        <v>13</v>
      </c>
      <c r="E351" s="6" t="s">
        <v>14</v>
      </c>
      <c r="F351" s="6" t="s">
        <v>15</v>
      </c>
      <c r="G351" s="55"/>
      <c r="H351" s="25" t="s">
        <v>16</v>
      </c>
      <c r="I351" s="25" t="s">
        <v>17</v>
      </c>
      <c r="J351" s="25" t="s">
        <v>18</v>
      </c>
      <c r="K351" s="25" t="s">
        <v>19</v>
      </c>
      <c r="L351" s="25" t="s">
        <v>20</v>
      </c>
      <c r="M351" s="25" t="s">
        <v>21</v>
      </c>
      <c r="N351" s="25" t="s">
        <v>22</v>
      </c>
      <c r="O351" s="25" t="s">
        <v>23</v>
      </c>
      <c r="P351" s="25" t="s">
        <v>24</v>
      </c>
      <c r="Q351" s="25" t="s">
        <v>25</v>
      </c>
      <c r="R351" s="25" t="s">
        <v>26</v>
      </c>
      <c r="S351" s="25" t="s">
        <v>27</v>
      </c>
      <c r="T351" s="25" t="s">
        <v>28</v>
      </c>
    </row>
    <row r="352" spans="1:20" ht="11.45" customHeight="1" x14ac:dyDescent="0.25">
      <c r="A352" s="6">
        <v>1</v>
      </c>
      <c r="B352" s="6">
        <v>2</v>
      </c>
      <c r="C352" s="6">
        <v>3</v>
      </c>
      <c r="D352" s="6">
        <v>4</v>
      </c>
      <c r="E352" s="6">
        <v>5</v>
      </c>
      <c r="F352" s="6">
        <v>6</v>
      </c>
      <c r="G352" s="6">
        <v>7</v>
      </c>
      <c r="H352" s="25">
        <v>8</v>
      </c>
      <c r="I352" s="25">
        <v>9</v>
      </c>
      <c r="J352" s="25">
        <v>10</v>
      </c>
      <c r="K352" s="25">
        <v>11</v>
      </c>
      <c r="L352" s="25">
        <v>12</v>
      </c>
      <c r="M352" s="25">
        <v>13</v>
      </c>
      <c r="N352" s="25">
        <v>14</v>
      </c>
      <c r="O352" s="25">
        <v>15</v>
      </c>
      <c r="P352" s="25">
        <v>16</v>
      </c>
      <c r="Q352" s="25">
        <v>17</v>
      </c>
      <c r="R352" s="25">
        <v>18</v>
      </c>
      <c r="S352" s="25">
        <v>19</v>
      </c>
      <c r="T352" s="25">
        <v>20</v>
      </c>
    </row>
    <row r="353" spans="1:20" ht="11.45" customHeight="1" x14ac:dyDescent="0.25">
      <c r="A353" s="53" t="s">
        <v>29</v>
      </c>
      <c r="B353" s="53"/>
      <c r="C353" s="53"/>
      <c r="D353" s="53"/>
      <c r="E353" s="53"/>
      <c r="F353" s="53"/>
      <c r="G353" s="5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</row>
    <row r="354" spans="1:20" s="43" customFormat="1" ht="12.75" customHeight="1" x14ac:dyDescent="0.2">
      <c r="A354" s="44" t="s">
        <v>173</v>
      </c>
      <c r="B354" s="45" t="s">
        <v>174</v>
      </c>
      <c r="C354" s="12">
        <v>15</v>
      </c>
      <c r="D354" s="12">
        <v>3.47</v>
      </c>
      <c r="E354" s="12">
        <v>4.42</v>
      </c>
      <c r="F354" s="12">
        <v>0</v>
      </c>
      <c r="G354" s="12">
        <v>54.6</v>
      </c>
      <c r="H354" s="12"/>
      <c r="I354" s="12"/>
      <c r="J354" s="12">
        <v>0.08</v>
      </c>
      <c r="K354" s="12">
        <v>0.02</v>
      </c>
      <c r="L354" s="12">
        <v>0.05</v>
      </c>
      <c r="M354" s="12">
        <v>105</v>
      </c>
      <c r="N354" s="12">
        <v>105</v>
      </c>
      <c r="O354" s="12">
        <v>4.95</v>
      </c>
      <c r="P354" s="12">
        <v>0.12</v>
      </c>
      <c r="Q354" s="13"/>
      <c r="R354" s="13"/>
      <c r="S354" s="13"/>
      <c r="T354" s="13"/>
    </row>
    <row r="355" spans="1:20" ht="12.75" customHeight="1" x14ac:dyDescent="0.25">
      <c r="A355" s="46" t="s">
        <v>175</v>
      </c>
      <c r="B355" s="34" t="s">
        <v>176</v>
      </c>
      <c r="C355" s="12">
        <v>50</v>
      </c>
      <c r="D355" s="11">
        <v>1.85</v>
      </c>
      <c r="E355" s="11">
        <v>1.1599999999999999</v>
      </c>
      <c r="F355" s="11">
        <v>27.92</v>
      </c>
      <c r="G355" s="11">
        <v>129.35</v>
      </c>
      <c r="H355" s="13">
        <v>2.5000000000000001E-2</v>
      </c>
      <c r="I355" s="13"/>
      <c r="J355" s="13">
        <v>0.125</v>
      </c>
      <c r="K355" s="13">
        <v>3.6999999999999998E-2</v>
      </c>
      <c r="L355" s="13">
        <v>0.25</v>
      </c>
      <c r="M355" s="13">
        <v>15</v>
      </c>
      <c r="N355" s="13">
        <v>7.5</v>
      </c>
      <c r="O355" s="13">
        <v>3.75</v>
      </c>
      <c r="P355" s="13">
        <v>0.5</v>
      </c>
      <c r="Q355" s="13"/>
      <c r="R355" s="13"/>
      <c r="S355" s="13"/>
      <c r="T355" s="13"/>
    </row>
    <row r="356" spans="1:20" ht="12.75" customHeight="1" x14ac:dyDescent="0.25">
      <c r="A356" s="14" t="s">
        <v>177</v>
      </c>
      <c r="B356" s="11" t="s">
        <v>178</v>
      </c>
      <c r="C356" s="12">
        <v>200</v>
      </c>
      <c r="D356" s="34">
        <v>7.96</v>
      </c>
      <c r="E356" s="34">
        <v>11.66</v>
      </c>
      <c r="F356" s="34">
        <v>15.7</v>
      </c>
      <c r="G356" s="34">
        <v>182</v>
      </c>
      <c r="H356" s="13">
        <v>0.08</v>
      </c>
      <c r="I356" s="13">
        <v>0.12</v>
      </c>
      <c r="J356" s="13">
        <v>1.32</v>
      </c>
      <c r="K356" s="13">
        <v>27.2</v>
      </c>
      <c r="L356" s="13">
        <v>0.2</v>
      </c>
      <c r="M356" s="13">
        <v>140.4</v>
      </c>
      <c r="N356" s="13">
        <v>126.6</v>
      </c>
      <c r="O356" s="13">
        <v>30.6</v>
      </c>
      <c r="P356" s="13">
        <v>0.56000000000000005</v>
      </c>
      <c r="Q356" s="13">
        <v>157.33000000000001</v>
      </c>
      <c r="R356" s="13">
        <v>49.33</v>
      </c>
      <c r="S356" s="13">
        <v>4.09</v>
      </c>
      <c r="T356" s="13">
        <v>30.67</v>
      </c>
    </row>
    <row r="357" spans="1:20" ht="12.75" customHeight="1" x14ac:dyDescent="0.25">
      <c r="A357" s="14" t="s">
        <v>90</v>
      </c>
      <c r="B357" s="11" t="s">
        <v>91</v>
      </c>
      <c r="C357" s="21">
        <v>200</v>
      </c>
      <c r="D357" s="21">
        <v>0.14000000000000001</v>
      </c>
      <c r="E357" s="21">
        <v>0.04</v>
      </c>
      <c r="F357" s="21">
        <v>16.079999999999998</v>
      </c>
      <c r="G357" s="21">
        <v>64.8</v>
      </c>
      <c r="H357" s="13"/>
      <c r="I357" s="13"/>
      <c r="J357" s="13">
        <v>0.48</v>
      </c>
      <c r="K357" s="13">
        <v>0.36</v>
      </c>
      <c r="L357" s="13"/>
      <c r="M357" s="13">
        <v>4.2</v>
      </c>
      <c r="N357" s="13">
        <v>12.6</v>
      </c>
      <c r="O357" s="13">
        <v>2</v>
      </c>
      <c r="P357" s="13">
        <v>0.5</v>
      </c>
      <c r="Q357" s="13">
        <v>48.6</v>
      </c>
      <c r="R357" s="13">
        <v>0.2</v>
      </c>
      <c r="S357" s="13">
        <v>0</v>
      </c>
      <c r="T357" s="13">
        <v>0</v>
      </c>
    </row>
    <row r="358" spans="1:20" ht="12.75" customHeight="1" x14ac:dyDescent="0.25">
      <c r="A358" s="22" t="s">
        <v>36</v>
      </c>
      <c r="B358" s="21" t="s">
        <v>37</v>
      </c>
      <c r="C358" s="12">
        <v>35</v>
      </c>
      <c r="D358" s="12">
        <v>2.66</v>
      </c>
      <c r="E358" s="12">
        <v>0.27</v>
      </c>
      <c r="F358" s="12">
        <v>17.22</v>
      </c>
      <c r="G358" s="12">
        <v>82.25</v>
      </c>
      <c r="H358" s="13">
        <v>3.5000000000000003E-2</v>
      </c>
      <c r="I358" s="13"/>
      <c r="J358" s="13"/>
      <c r="K358" s="13"/>
      <c r="L358" s="13">
        <v>0.38500000000000001</v>
      </c>
      <c r="M358" s="13">
        <v>22.75</v>
      </c>
      <c r="N358" s="13">
        <v>7</v>
      </c>
      <c r="O358" s="13">
        <v>4.9000000000000004</v>
      </c>
      <c r="P358" s="13">
        <v>0.38</v>
      </c>
      <c r="Q358" s="13">
        <v>26.9</v>
      </c>
      <c r="R358" s="13">
        <v>1.21</v>
      </c>
      <c r="S358" s="13">
        <v>1.94</v>
      </c>
      <c r="T358" s="13">
        <v>0.6</v>
      </c>
    </row>
    <row r="359" spans="1:20" ht="12.75" customHeight="1" x14ac:dyDescent="0.25">
      <c r="A359" s="7"/>
      <c r="B359" s="11" t="s">
        <v>38</v>
      </c>
      <c r="C359" s="21">
        <f t="shared" ref="C359:T359" si="45">C354+C355+C356+C357+C358</f>
        <v>500</v>
      </c>
      <c r="D359" s="47">
        <f t="shared" si="45"/>
        <v>16.080000000000002</v>
      </c>
      <c r="E359" s="21">
        <f t="shared" si="45"/>
        <v>17.55</v>
      </c>
      <c r="F359" s="21">
        <f t="shared" si="45"/>
        <v>76.92</v>
      </c>
      <c r="G359" s="21">
        <f t="shared" si="45"/>
        <v>513</v>
      </c>
      <c r="H359" s="21">
        <f t="shared" si="45"/>
        <v>0.14000000000000001</v>
      </c>
      <c r="I359" s="21">
        <f t="shared" si="45"/>
        <v>0.12</v>
      </c>
      <c r="J359" s="21">
        <f t="shared" si="45"/>
        <v>2.0049999999999999</v>
      </c>
      <c r="K359" s="21">
        <f t="shared" si="45"/>
        <v>27.616999999999997</v>
      </c>
      <c r="L359" s="21">
        <f t="shared" si="45"/>
        <v>0.88500000000000001</v>
      </c>
      <c r="M359" s="21">
        <f t="shared" si="45"/>
        <v>287.34999999999997</v>
      </c>
      <c r="N359" s="21">
        <f t="shared" si="45"/>
        <v>258.7</v>
      </c>
      <c r="O359" s="21">
        <f t="shared" si="45"/>
        <v>46.199999999999996</v>
      </c>
      <c r="P359" s="21">
        <f t="shared" si="45"/>
        <v>2.06</v>
      </c>
      <c r="Q359" s="21">
        <f t="shared" si="45"/>
        <v>232.83</v>
      </c>
      <c r="R359" s="21">
        <f t="shared" si="45"/>
        <v>50.74</v>
      </c>
      <c r="S359" s="21">
        <f t="shared" si="45"/>
        <v>6.0299999999999994</v>
      </c>
      <c r="T359" s="21">
        <f t="shared" si="45"/>
        <v>31.270000000000003</v>
      </c>
    </row>
    <row r="360" spans="1:20" ht="12.75" customHeight="1" x14ac:dyDescent="0.25">
      <c r="A360" s="53" t="s">
        <v>39</v>
      </c>
      <c r="B360" s="53"/>
      <c r="C360" s="53"/>
      <c r="D360" s="53"/>
      <c r="E360" s="53"/>
      <c r="F360" s="53"/>
      <c r="G360" s="5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</row>
    <row r="361" spans="1:20" ht="12.75" customHeight="1" x14ac:dyDescent="0.25">
      <c r="A361" s="13" t="s">
        <v>70</v>
      </c>
      <c r="B361" s="13" t="s">
        <v>71</v>
      </c>
      <c r="C361" s="13">
        <v>60</v>
      </c>
      <c r="D361" s="13">
        <v>0.66</v>
      </c>
      <c r="E361" s="13">
        <v>6.06</v>
      </c>
      <c r="F361" s="13">
        <v>5.46</v>
      </c>
      <c r="G361" s="13">
        <v>79.2</v>
      </c>
      <c r="H361" s="13">
        <v>2.4E-2</v>
      </c>
      <c r="I361" s="13"/>
      <c r="J361" s="13">
        <v>1.92</v>
      </c>
      <c r="K361" s="13"/>
      <c r="L361" s="13">
        <v>2.82</v>
      </c>
      <c r="M361" s="13">
        <v>29.4</v>
      </c>
      <c r="N361" s="13">
        <v>14.4</v>
      </c>
      <c r="O361" s="13">
        <v>19.8</v>
      </c>
      <c r="P361" s="13">
        <v>0.36</v>
      </c>
      <c r="Q361" s="13"/>
      <c r="R361" s="13"/>
      <c r="S361" s="13"/>
      <c r="T361" s="13"/>
    </row>
    <row r="362" spans="1:20" ht="12.75" customHeight="1" x14ac:dyDescent="0.25">
      <c r="A362" s="18" t="s">
        <v>42</v>
      </c>
      <c r="B362" s="19" t="s">
        <v>43</v>
      </c>
      <c r="C362" s="20">
        <v>200</v>
      </c>
      <c r="D362" s="20">
        <v>1.46</v>
      </c>
      <c r="E362" s="20">
        <v>4</v>
      </c>
      <c r="F362" s="20">
        <v>8.52</v>
      </c>
      <c r="G362" s="20">
        <v>76</v>
      </c>
      <c r="H362" s="13">
        <v>0.03</v>
      </c>
      <c r="I362" s="13">
        <v>0.32</v>
      </c>
      <c r="J362" s="13">
        <v>8.24</v>
      </c>
      <c r="K362" s="13">
        <v>129</v>
      </c>
      <c r="L362" s="13">
        <v>1.92</v>
      </c>
      <c r="M362" s="13">
        <v>42.4</v>
      </c>
      <c r="N362" s="13">
        <v>27.6</v>
      </c>
      <c r="O362" s="13">
        <v>21.04</v>
      </c>
      <c r="P362" s="13">
        <v>0.96</v>
      </c>
      <c r="Q362" s="13">
        <v>229.4</v>
      </c>
      <c r="R362" s="13">
        <v>16.399999999999999</v>
      </c>
      <c r="S362" s="13">
        <v>0.33</v>
      </c>
      <c r="T362" s="13">
        <v>24</v>
      </c>
    </row>
    <row r="363" spans="1:20" ht="12.75" customHeight="1" x14ac:dyDescent="0.25">
      <c r="A363" s="21" t="s">
        <v>179</v>
      </c>
      <c r="B363" s="21" t="s">
        <v>31</v>
      </c>
      <c r="C363" s="12">
        <v>90</v>
      </c>
      <c r="D363" s="21">
        <v>12.51</v>
      </c>
      <c r="E363" s="21">
        <v>5.85</v>
      </c>
      <c r="F363" s="21">
        <v>3.6</v>
      </c>
      <c r="G363" s="21">
        <v>118.8</v>
      </c>
      <c r="H363" s="13">
        <v>4.9000000000000002E-2</v>
      </c>
      <c r="I363" s="13">
        <v>0.1</v>
      </c>
      <c r="J363" s="13">
        <v>0.96</v>
      </c>
      <c r="K363" s="13">
        <v>22.95</v>
      </c>
      <c r="L363" s="13">
        <v>0.49</v>
      </c>
      <c r="M363" s="13">
        <v>142.93</v>
      </c>
      <c r="N363" s="13">
        <v>13.81</v>
      </c>
      <c r="O363" s="13">
        <v>22.23</v>
      </c>
      <c r="P363" s="13">
        <v>1.98</v>
      </c>
      <c r="Q363" s="13">
        <v>290.25</v>
      </c>
      <c r="R363" s="13">
        <v>15.75</v>
      </c>
      <c r="S363" s="13">
        <v>0.28999999999999998</v>
      </c>
      <c r="T363" s="13">
        <v>56.25</v>
      </c>
    </row>
    <row r="364" spans="1:20" ht="12.75" customHeight="1" x14ac:dyDescent="0.25">
      <c r="A364" s="21" t="s">
        <v>76</v>
      </c>
      <c r="B364" s="21" t="s">
        <v>180</v>
      </c>
      <c r="C364" s="12">
        <v>165</v>
      </c>
      <c r="D364" s="21">
        <v>3.3</v>
      </c>
      <c r="E364" s="21">
        <v>6.43</v>
      </c>
      <c r="F364" s="21">
        <v>23.43</v>
      </c>
      <c r="G364" s="21">
        <v>166.65</v>
      </c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</row>
    <row r="365" spans="1:20" ht="17.100000000000001" customHeight="1" x14ac:dyDescent="0.25">
      <c r="A365" s="14" t="s">
        <v>46</v>
      </c>
      <c r="B365" s="15" t="s">
        <v>47</v>
      </c>
      <c r="C365" s="12">
        <v>200</v>
      </c>
      <c r="D365" s="12">
        <v>1.35</v>
      </c>
      <c r="E365" s="12">
        <v>0</v>
      </c>
      <c r="F365" s="12">
        <v>29.02</v>
      </c>
      <c r="G365" s="12">
        <v>116.18</v>
      </c>
      <c r="H365" s="13"/>
      <c r="I365" s="13">
        <v>0</v>
      </c>
      <c r="J365" s="13"/>
      <c r="K365" s="13">
        <v>0</v>
      </c>
      <c r="L365" s="13"/>
      <c r="M365" s="13"/>
      <c r="N365" s="13">
        <v>9.8800000000000008</v>
      </c>
      <c r="O365" s="13">
        <v>0</v>
      </c>
      <c r="P365" s="13">
        <v>0.03</v>
      </c>
      <c r="Q365" s="13"/>
      <c r="R365" s="13"/>
      <c r="S365" s="13"/>
      <c r="T365" s="13"/>
    </row>
    <row r="366" spans="1:20" ht="12.75" customHeight="1" x14ac:dyDescent="0.25">
      <c r="A366" s="16" t="s">
        <v>36</v>
      </c>
      <c r="B366" s="15" t="s">
        <v>37</v>
      </c>
      <c r="C366" s="12">
        <v>40</v>
      </c>
      <c r="D366" s="12">
        <v>3.04</v>
      </c>
      <c r="E366" s="12">
        <v>0.32</v>
      </c>
      <c r="F366" s="12">
        <v>19.68</v>
      </c>
      <c r="G366" s="12">
        <v>94</v>
      </c>
      <c r="H366" s="13">
        <v>0.04</v>
      </c>
      <c r="I366" s="13"/>
      <c r="J366" s="13"/>
      <c r="K366" s="13"/>
      <c r="L366" s="13">
        <v>0.44</v>
      </c>
      <c r="M366" s="13">
        <v>8</v>
      </c>
      <c r="N366" s="13">
        <v>26</v>
      </c>
      <c r="O366" s="13">
        <v>5.6</v>
      </c>
      <c r="P366" s="13">
        <v>0.44</v>
      </c>
      <c r="Q366" s="13">
        <v>30.76</v>
      </c>
      <c r="R366" s="13">
        <v>1.4</v>
      </c>
      <c r="S366" s="13">
        <v>2.2400000000000002</v>
      </c>
      <c r="T366" s="13">
        <v>0.7</v>
      </c>
    </row>
    <row r="367" spans="1:20" ht="12.75" customHeight="1" x14ac:dyDescent="0.25">
      <c r="A367" s="16" t="s">
        <v>48</v>
      </c>
      <c r="B367" s="21" t="s">
        <v>49</v>
      </c>
      <c r="C367" s="12">
        <v>40</v>
      </c>
      <c r="D367" s="12">
        <v>2.64</v>
      </c>
      <c r="E367" s="12">
        <v>0.48</v>
      </c>
      <c r="F367" s="12">
        <v>13.6</v>
      </c>
      <c r="G367" s="12">
        <v>72.400000000000006</v>
      </c>
      <c r="H367" s="13">
        <v>7.1999999999999995E-2</v>
      </c>
      <c r="I367" s="13">
        <v>3.5999999999999997E-2</v>
      </c>
      <c r="J367" s="13"/>
      <c r="K367" s="13"/>
      <c r="L367" s="13"/>
      <c r="M367" s="13">
        <v>62.4</v>
      </c>
      <c r="N367" s="13">
        <v>14</v>
      </c>
      <c r="O367" s="13">
        <v>18.8</v>
      </c>
      <c r="P367" s="13">
        <v>1.56</v>
      </c>
      <c r="Q367" s="13">
        <v>97.6</v>
      </c>
      <c r="R367" s="13">
        <v>1.28</v>
      </c>
      <c r="S367" s="13">
        <v>2.2000000000000002</v>
      </c>
      <c r="T367" s="13">
        <v>9.6</v>
      </c>
    </row>
    <row r="368" spans="1:20" ht="12.75" customHeight="1" x14ac:dyDescent="0.25">
      <c r="A368" s="7"/>
      <c r="B368" s="11" t="s">
        <v>50</v>
      </c>
      <c r="C368" s="12">
        <f t="shared" ref="C368:T368" si="46">SUM(C361:C367)</f>
        <v>795</v>
      </c>
      <c r="D368" s="12">
        <f t="shared" si="46"/>
        <v>24.96</v>
      </c>
      <c r="E368" s="12">
        <f t="shared" si="46"/>
        <v>23.139999999999997</v>
      </c>
      <c r="F368" s="12">
        <f t="shared" si="46"/>
        <v>103.31</v>
      </c>
      <c r="G368" s="12">
        <f t="shared" si="46"/>
        <v>723.2299999999999</v>
      </c>
      <c r="H368" s="12">
        <f t="shared" si="46"/>
        <v>0.21500000000000002</v>
      </c>
      <c r="I368" s="12">
        <f t="shared" si="46"/>
        <v>0.45600000000000002</v>
      </c>
      <c r="J368" s="12">
        <f t="shared" si="46"/>
        <v>11.120000000000001</v>
      </c>
      <c r="K368" s="12">
        <f t="shared" si="46"/>
        <v>151.94999999999999</v>
      </c>
      <c r="L368" s="12">
        <f t="shared" si="46"/>
        <v>5.6700000000000008</v>
      </c>
      <c r="M368" s="12">
        <f t="shared" si="46"/>
        <v>285.13</v>
      </c>
      <c r="N368" s="12">
        <f t="shared" si="46"/>
        <v>105.69</v>
      </c>
      <c r="O368" s="12">
        <f t="shared" si="46"/>
        <v>87.47</v>
      </c>
      <c r="P368" s="12">
        <f t="shared" si="46"/>
        <v>5.33</v>
      </c>
      <c r="Q368" s="12">
        <f t="shared" si="46"/>
        <v>648.01</v>
      </c>
      <c r="R368" s="12">
        <f t="shared" si="46"/>
        <v>34.83</v>
      </c>
      <c r="S368" s="12">
        <f t="shared" si="46"/>
        <v>5.0600000000000005</v>
      </c>
      <c r="T368" s="12">
        <f t="shared" si="46"/>
        <v>90.55</v>
      </c>
    </row>
    <row r="369" spans="1:20" ht="12.75" customHeight="1" x14ac:dyDescent="0.25">
      <c r="A369" s="53" t="s">
        <v>51</v>
      </c>
      <c r="B369" s="53"/>
      <c r="C369" s="53">
        <f>SUM(C361:C368)</f>
        <v>1590</v>
      </c>
      <c r="D369" s="53">
        <f>SUM(D361:D368)</f>
        <v>49.92</v>
      </c>
      <c r="E369" s="53"/>
      <c r="F369" s="53"/>
      <c r="G369" s="5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</row>
    <row r="370" spans="1:20" ht="12.75" customHeight="1" x14ac:dyDescent="0.25">
      <c r="A370" s="13" t="s">
        <v>70</v>
      </c>
      <c r="B370" s="13" t="s">
        <v>71</v>
      </c>
      <c r="C370" s="13">
        <v>60</v>
      </c>
      <c r="D370" s="13">
        <v>0.66</v>
      </c>
      <c r="E370" s="13">
        <v>6.06</v>
      </c>
      <c r="F370" s="13">
        <v>5.46</v>
      </c>
      <c r="G370" s="13">
        <v>79.2</v>
      </c>
      <c r="H370" s="13">
        <v>2.4E-2</v>
      </c>
      <c r="I370" s="13"/>
      <c r="J370" s="13">
        <v>1.92</v>
      </c>
      <c r="K370" s="13"/>
      <c r="L370" s="13">
        <v>2.82</v>
      </c>
      <c r="M370" s="13">
        <v>29.4</v>
      </c>
      <c r="N370" s="13">
        <v>14.4</v>
      </c>
      <c r="O370" s="13">
        <v>19.8</v>
      </c>
      <c r="P370" s="13">
        <v>0.36</v>
      </c>
      <c r="Q370" s="13"/>
      <c r="R370" s="13"/>
      <c r="S370" s="13"/>
      <c r="T370" s="13"/>
    </row>
    <row r="371" spans="1:20" ht="12.75" customHeight="1" x14ac:dyDescent="0.25">
      <c r="A371" s="18" t="s">
        <v>42</v>
      </c>
      <c r="B371" s="19" t="s">
        <v>43</v>
      </c>
      <c r="C371" s="20">
        <v>200</v>
      </c>
      <c r="D371" s="20">
        <v>1.46</v>
      </c>
      <c r="E371" s="20">
        <v>4</v>
      </c>
      <c r="F371" s="20">
        <v>8.52</v>
      </c>
      <c r="G371" s="20">
        <v>76</v>
      </c>
      <c r="H371" s="13">
        <v>3.2000000000000001E-2</v>
      </c>
      <c r="I371" s="13">
        <v>0.32</v>
      </c>
      <c r="J371" s="13">
        <v>8.24</v>
      </c>
      <c r="K371" s="13">
        <v>129</v>
      </c>
      <c r="L371" s="13">
        <v>1.92</v>
      </c>
      <c r="M371" s="13">
        <v>42.4</v>
      </c>
      <c r="N371" s="13">
        <v>27.6</v>
      </c>
      <c r="O371" s="13">
        <v>21.04</v>
      </c>
      <c r="P371" s="13">
        <v>0.96</v>
      </c>
      <c r="Q371" s="13">
        <v>229.4</v>
      </c>
      <c r="R371" s="13">
        <v>16.399999999999999</v>
      </c>
      <c r="S371" s="13">
        <v>0.32</v>
      </c>
      <c r="T371" s="13">
        <v>24</v>
      </c>
    </row>
    <row r="372" spans="1:20" ht="12.75" customHeight="1" x14ac:dyDescent="0.25">
      <c r="A372" s="21" t="s">
        <v>179</v>
      </c>
      <c r="B372" s="21" t="s">
        <v>31</v>
      </c>
      <c r="C372" s="12">
        <v>110</v>
      </c>
      <c r="D372" s="21">
        <v>15.29</v>
      </c>
      <c r="E372" s="21">
        <v>7.15</v>
      </c>
      <c r="F372" s="21">
        <v>4.4000000000000004</v>
      </c>
      <c r="G372" s="21">
        <v>145.19999999999999</v>
      </c>
      <c r="H372" s="13">
        <v>5.8999999999999997E-2</v>
      </c>
      <c r="I372" s="13">
        <v>0.121</v>
      </c>
      <c r="J372" s="13">
        <v>1.17</v>
      </c>
      <c r="K372" s="13">
        <v>28.05</v>
      </c>
      <c r="L372" s="13">
        <v>0.59</v>
      </c>
      <c r="M372" s="13">
        <v>174.57</v>
      </c>
      <c r="N372" s="13">
        <v>16.87</v>
      </c>
      <c r="O372" s="13">
        <v>27.17</v>
      </c>
      <c r="P372" s="13">
        <v>2.42</v>
      </c>
      <c r="Q372" s="13">
        <v>354.75</v>
      </c>
      <c r="R372" s="13">
        <v>19.25</v>
      </c>
      <c r="S372" s="13">
        <v>0.36</v>
      </c>
      <c r="T372" s="13">
        <v>68.75</v>
      </c>
    </row>
    <row r="373" spans="1:20" ht="12.75" customHeight="1" x14ac:dyDescent="0.25">
      <c r="A373" s="21" t="s">
        <v>76</v>
      </c>
      <c r="B373" s="21" t="s">
        <v>180</v>
      </c>
      <c r="C373" s="12">
        <v>170</v>
      </c>
      <c r="D373" s="21">
        <v>3.4</v>
      </c>
      <c r="E373" s="21">
        <v>6.62</v>
      </c>
      <c r="F373" s="21">
        <v>24.14</v>
      </c>
      <c r="G373" s="21">
        <v>171.7</v>
      </c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</row>
    <row r="374" spans="1:20" ht="12.75" customHeight="1" x14ac:dyDescent="0.25">
      <c r="A374" s="14" t="s">
        <v>181</v>
      </c>
      <c r="B374" s="11" t="s">
        <v>182</v>
      </c>
      <c r="C374" s="21">
        <v>200</v>
      </c>
      <c r="D374" s="21">
        <v>0.25</v>
      </c>
      <c r="E374" s="21">
        <v>0.25</v>
      </c>
      <c r="F374" s="21">
        <v>25.35</v>
      </c>
      <c r="G374" s="21">
        <v>104.07</v>
      </c>
      <c r="H374" s="13">
        <v>0.3</v>
      </c>
      <c r="I374" s="13"/>
      <c r="J374" s="13">
        <v>20</v>
      </c>
      <c r="K374" s="13">
        <v>0.12</v>
      </c>
      <c r="L374" s="13">
        <v>0.2</v>
      </c>
      <c r="M374" s="13"/>
      <c r="N374" s="13">
        <v>11.4</v>
      </c>
      <c r="O374" s="13">
        <v>5.35</v>
      </c>
      <c r="P374" s="13">
        <v>1.2</v>
      </c>
      <c r="Q374" s="13">
        <v>2.4</v>
      </c>
      <c r="R374" s="13">
        <v>0.02</v>
      </c>
      <c r="S374" s="13">
        <v>0.02</v>
      </c>
      <c r="T374" s="13">
        <v>3.1</v>
      </c>
    </row>
    <row r="375" spans="1:20" ht="12.75" customHeight="1" x14ac:dyDescent="0.25">
      <c r="A375" s="16" t="s">
        <v>36</v>
      </c>
      <c r="B375" s="11" t="s">
        <v>37</v>
      </c>
      <c r="C375" s="12">
        <v>45</v>
      </c>
      <c r="D375" s="12">
        <v>3.42</v>
      </c>
      <c r="E375" s="12">
        <v>0.36</v>
      </c>
      <c r="F375" s="12">
        <v>22.14</v>
      </c>
      <c r="G375" s="12">
        <v>105.75</v>
      </c>
      <c r="H375" s="13">
        <v>4.4999999999999998E-2</v>
      </c>
      <c r="I375" s="13"/>
      <c r="J375" s="13"/>
      <c r="K375" s="13"/>
      <c r="L375" s="13">
        <v>0.49</v>
      </c>
      <c r="M375" s="13">
        <v>9</v>
      </c>
      <c r="N375" s="13">
        <v>29.25</v>
      </c>
      <c r="O375" s="13">
        <v>6.3</v>
      </c>
      <c r="P375" s="13">
        <v>0.49</v>
      </c>
      <c r="Q375" s="13">
        <v>34.6</v>
      </c>
      <c r="R375" s="13">
        <v>1.57</v>
      </c>
      <c r="S375" s="13">
        <v>2.52</v>
      </c>
      <c r="T375" s="13">
        <v>0.78</v>
      </c>
    </row>
    <row r="376" spans="1:20" ht="12.75" customHeight="1" x14ac:dyDescent="0.25">
      <c r="A376" s="22" t="s">
        <v>48</v>
      </c>
      <c r="B376" s="21" t="s">
        <v>49</v>
      </c>
      <c r="C376" s="12">
        <v>40</v>
      </c>
      <c r="D376" s="12">
        <v>2.64</v>
      </c>
      <c r="E376" s="12">
        <v>0.48</v>
      </c>
      <c r="F376" s="12">
        <v>13.6</v>
      </c>
      <c r="G376" s="12">
        <v>72.400000000000006</v>
      </c>
      <c r="H376" s="13">
        <v>7.1999999999999995E-2</v>
      </c>
      <c r="I376" s="13">
        <v>3.5999999999999997E-2</v>
      </c>
      <c r="J376" s="13"/>
      <c r="K376" s="13"/>
      <c r="L376" s="13"/>
      <c r="M376" s="13">
        <v>62.4</v>
      </c>
      <c r="N376" s="13">
        <v>14</v>
      </c>
      <c r="O376" s="13">
        <v>18.8</v>
      </c>
      <c r="P376" s="13">
        <v>1.56</v>
      </c>
      <c r="Q376" s="13">
        <v>97.6</v>
      </c>
      <c r="R376" s="13">
        <v>1.28</v>
      </c>
      <c r="S376" s="13">
        <v>2.2000000000000002</v>
      </c>
      <c r="T376" s="13">
        <v>9.6</v>
      </c>
    </row>
    <row r="377" spans="1:20" ht="12.75" customHeight="1" x14ac:dyDescent="0.25">
      <c r="A377" s="7"/>
      <c r="B377" s="11" t="s">
        <v>50</v>
      </c>
      <c r="C377" s="12">
        <f t="shared" ref="C377:T377" si="47">C370+C371+C372+C373+C374+C375+C376</f>
        <v>825</v>
      </c>
      <c r="D377" s="12">
        <f t="shared" si="47"/>
        <v>27.119999999999997</v>
      </c>
      <c r="E377" s="12">
        <f t="shared" si="47"/>
        <v>24.92</v>
      </c>
      <c r="F377" s="12">
        <f t="shared" si="47"/>
        <v>103.61</v>
      </c>
      <c r="G377" s="12">
        <f t="shared" si="47"/>
        <v>754.31999999999994</v>
      </c>
      <c r="H377" s="12">
        <f t="shared" si="47"/>
        <v>0.53199999999999992</v>
      </c>
      <c r="I377" s="12">
        <f t="shared" si="47"/>
        <v>0.47699999999999998</v>
      </c>
      <c r="J377" s="12">
        <f t="shared" si="47"/>
        <v>31.33</v>
      </c>
      <c r="K377" s="12">
        <f t="shared" si="47"/>
        <v>157.17000000000002</v>
      </c>
      <c r="L377" s="12">
        <f t="shared" si="47"/>
        <v>6.0200000000000005</v>
      </c>
      <c r="M377" s="12">
        <f t="shared" si="47"/>
        <v>317.77</v>
      </c>
      <c r="N377" s="12">
        <f t="shared" si="47"/>
        <v>113.52000000000001</v>
      </c>
      <c r="O377" s="12">
        <f t="shared" si="47"/>
        <v>98.46</v>
      </c>
      <c r="P377" s="12">
        <f t="shared" si="47"/>
        <v>6.99</v>
      </c>
      <c r="Q377" s="12">
        <f t="shared" si="47"/>
        <v>718.75</v>
      </c>
      <c r="R377" s="12">
        <f t="shared" si="47"/>
        <v>38.520000000000003</v>
      </c>
      <c r="S377" s="12">
        <f t="shared" si="47"/>
        <v>5.42</v>
      </c>
      <c r="T377" s="12">
        <f t="shared" si="47"/>
        <v>106.22999999999999</v>
      </c>
    </row>
    <row r="378" spans="1:20" ht="12.75" customHeight="1" x14ac:dyDescent="0.25">
      <c r="A378" s="53" t="s">
        <v>54</v>
      </c>
      <c r="B378" s="53"/>
      <c r="C378" s="53">
        <f>SUM(C361:C367)</f>
        <v>795</v>
      </c>
      <c r="D378" s="53"/>
      <c r="E378" s="53"/>
      <c r="F378" s="53"/>
      <c r="G378" s="5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</row>
    <row r="379" spans="1:20" ht="12.75" customHeight="1" x14ac:dyDescent="0.25">
      <c r="A379" s="14" t="s">
        <v>78</v>
      </c>
      <c r="B379" s="11" t="s">
        <v>79</v>
      </c>
      <c r="C379" s="21">
        <v>200</v>
      </c>
      <c r="D379" s="21">
        <v>0.56000000000000005</v>
      </c>
      <c r="E379" s="21">
        <v>0</v>
      </c>
      <c r="F379" s="21">
        <v>27.89</v>
      </c>
      <c r="G379" s="21">
        <v>113.79</v>
      </c>
      <c r="H379" s="11">
        <v>0.03</v>
      </c>
      <c r="I379" s="11">
        <v>0</v>
      </c>
      <c r="J379" s="11">
        <v>1.22</v>
      </c>
      <c r="K379" s="11">
        <v>15</v>
      </c>
      <c r="L379" s="11">
        <v>1.68</v>
      </c>
      <c r="M379" s="11">
        <v>44.53</v>
      </c>
      <c r="N379" s="11">
        <v>49.5</v>
      </c>
      <c r="O379" s="11">
        <v>32.03</v>
      </c>
      <c r="P379" s="11">
        <v>1.02</v>
      </c>
      <c r="Q379" s="11">
        <v>50</v>
      </c>
      <c r="R379" s="11"/>
      <c r="S379" s="11"/>
      <c r="T379" s="11"/>
    </row>
    <row r="380" spans="1:20" ht="12.75" customHeight="1" x14ac:dyDescent="0.25">
      <c r="A380" s="14" t="s">
        <v>57</v>
      </c>
      <c r="B380" s="15" t="s">
        <v>58</v>
      </c>
      <c r="C380" s="21">
        <v>100</v>
      </c>
      <c r="D380" s="21">
        <v>7</v>
      </c>
      <c r="E380" s="21">
        <v>11.1</v>
      </c>
      <c r="F380" s="21">
        <v>44.21</v>
      </c>
      <c r="G380" s="21">
        <v>327.9</v>
      </c>
      <c r="H380" s="13">
        <v>0.16</v>
      </c>
      <c r="I380" s="13">
        <v>8.4000000000000005E-2</v>
      </c>
      <c r="J380" s="13"/>
      <c r="K380" s="13">
        <v>31.9</v>
      </c>
      <c r="L380" s="13">
        <v>1.44</v>
      </c>
      <c r="M380" s="13">
        <v>63.34</v>
      </c>
      <c r="N380" s="13">
        <v>25.18</v>
      </c>
      <c r="O380" s="13">
        <v>15.8</v>
      </c>
      <c r="P380" s="13">
        <v>1.54</v>
      </c>
      <c r="Q380" s="13">
        <v>50</v>
      </c>
      <c r="R380" s="13">
        <v>1.41</v>
      </c>
      <c r="S380" s="13">
        <v>4.71</v>
      </c>
      <c r="T380" s="13">
        <v>18.559999999999999</v>
      </c>
    </row>
    <row r="381" spans="1:20" ht="12.75" customHeight="1" x14ac:dyDescent="0.25">
      <c r="A381" s="7"/>
      <c r="B381" s="11" t="s">
        <v>59</v>
      </c>
      <c r="C381" s="12">
        <f>C379+C380</f>
        <v>300</v>
      </c>
      <c r="D381" s="12">
        <f t="shared" ref="D381:T381" si="48">SUM(D379:D380)</f>
        <v>7.5600000000000005</v>
      </c>
      <c r="E381" s="12">
        <f t="shared" si="48"/>
        <v>11.1</v>
      </c>
      <c r="F381" s="12">
        <f t="shared" si="48"/>
        <v>72.099999999999994</v>
      </c>
      <c r="G381" s="12">
        <f t="shared" si="48"/>
        <v>441.69</v>
      </c>
      <c r="H381" s="12">
        <f t="shared" si="48"/>
        <v>0.19</v>
      </c>
      <c r="I381" s="12">
        <f t="shared" si="48"/>
        <v>8.4000000000000005E-2</v>
      </c>
      <c r="J381" s="12">
        <f t="shared" si="48"/>
        <v>1.22</v>
      </c>
      <c r="K381" s="12">
        <f t="shared" si="48"/>
        <v>46.9</v>
      </c>
      <c r="L381" s="12">
        <f t="shared" si="48"/>
        <v>3.12</v>
      </c>
      <c r="M381" s="12">
        <f t="shared" si="48"/>
        <v>107.87</v>
      </c>
      <c r="N381" s="12">
        <f t="shared" si="48"/>
        <v>74.680000000000007</v>
      </c>
      <c r="O381" s="12">
        <f t="shared" si="48"/>
        <v>47.83</v>
      </c>
      <c r="P381" s="12">
        <f t="shared" si="48"/>
        <v>2.56</v>
      </c>
      <c r="Q381" s="12">
        <f t="shared" si="48"/>
        <v>100</v>
      </c>
      <c r="R381" s="12">
        <f t="shared" si="48"/>
        <v>1.41</v>
      </c>
      <c r="S381" s="12">
        <f t="shared" si="48"/>
        <v>4.71</v>
      </c>
      <c r="T381" s="12">
        <f t="shared" si="48"/>
        <v>18.559999999999999</v>
      </c>
    </row>
    <row r="382" spans="1:20" ht="12.75" customHeight="1" x14ac:dyDescent="0.25">
      <c r="A382" s="7"/>
      <c r="B382" s="11" t="s">
        <v>60</v>
      </c>
      <c r="C382" s="12">
        <f t="shared" ref="C382:T382" si="49">C359+C368+C381</f>
        <v>1595</v>
      </c>
      <c r="D382" s="12">
        <f t="shared" si="49"/>
        <v>48.600000000000009</v>
      </c>
      <c r="E382" s="12">
        <f t="shared" si="49"/>
        <v>51.79</v>
      </c>
      <c r="F382" s="12">
        <f t="shared" si="49"/>
        <v>252.33</v>
      </c>
      <c r="G382" s="12">
        <f t="shared" si="49"/>
        <v>1677.92</v>
      </c>
      <c r="H382" s="12">
        <f t="shared" si="49"/>
        <v>0.54500000000000004</v>
      </c>
      <c r="I382" s="12">
        <f t="shared" si="49"/>
        <v>0.66</v>
      </c>
      <c r="J382" s="12">
        <f t="shared" si="49"/>
        <v>14.345000000000001</v>
      </c>
      <c r="K382" s="12">
        <f t="shared" si="49"/>
        <v>226.46699999999998</v>
      </c>
      <c r="L382" s="12">
        <f t="shared" si="49"/>
        <v>9.6750000000000007</v>
      </c>
      <c r="M382" s="12">
        <f t="shared" si="49"/>
        <v>680.35</v>
      </c>
      <c r="N382" s="12">
        <f t="shared" si="49"/>
        <v>439.07</v>
      </c>
      <c r="O382" s="12">
        <f t="shared" si="49"/>
        <v>181.5</v>
      </c>
      <c r="P382" s="12">
        <f t="shared" si="49"/>
        <v>9.9500000000000011</v>
      </c>
      <c r="Q382" s="12">
        <f t="shared" si="49"/>
        <v>980.84</v>
      </c>
      <c r="R382" s="12">
        <f t="shared" si="49"/>
        <v>86.97999999999999</v>
      </c>
      <c r="S382" s="12">
        <f t="shared" si="49"/>
        <v>15.8</v>
      </c>
      <c r="T382" s="12">
        <f t="shared" si="49"/>
        <v>140.38</v>
      </c>
    </row>
    <row r="383" spans="1:20" ht="11.45" customHeight="1" x14ac:dyDescent="0.25">
      <c r="A383" s="14"/>
      <c r="B383" s="11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</row>
    <row r="384" spans="1:20" ht="11.45" customHeight="1" x14ac:dyDescent="0.25">
      <c r="A384" s="7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</row>
    <row r="385" spans="1:20" ht="11.45" customHeight="1" x14ac:dyDescent="0.25">
      <c r="A385" s="7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</row>
    <row r="386" spans="1:20" ht="11.45" customHeight="1" x14ac:dyDescent="0.25">
      <c r="A386" s="56" t="s">
        <v>1</v>
      </c>
      <c r="B386" s="56"/>
      <c r="C386" s="56"/>
      <c r="D386" s="56"/>
      <c r="E386" s="56"/>
      <c r="F386" s="56"/>
      <c r="G386" s="56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</row>
    <row r="387" spans="1:20" ht="11.45" customHeight="1" x14ac:dyDescent="0.25">
      <c r="A387" s="56" t="s">
        <v>2</v>
      </c>
      <c r="B387" s="56"/>
      <c r="C387" s="56"/>
      <c r="D387" s="56"/>
      <c r="E387" s="56"/>
      <c r="F387" s="56"/>
      <c r="G387" s="56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</row>
    <row r="388" spans="1:20" ht="11.45" customHeight="1" x14ac:dyDescent="0.25">
      <c r="A388" s="56" t="s">
        <v>3</v>
      </c>
      <c r="B388" s="56"/>
      <c r="C388" s="56"/>
      <c r="D388" s="56"/>
      <c r="E388" s="56"/>
      <c r="F388" s="56"/>
      <c r="G388" s="56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</row>
    <row r="389" spans="1:20" ht="11.45" customHeight="1" x14ac:dyDescent="0.25">
      <c r="A389" s="56" t="s">
        <v>183</v>
      </c>
      <c r="B389" s="56"/>
      <c r="C389" s="56"/>
      <c r="D389" s="56"/>
      <c r="E389" s="56"/>
      <c r="F389" s="56"/>
      <c r="G389" s="56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</row>
    <row r="390" spans="1:20" ht="11.45" customHeight="1" x14ac:dyDescent="0.25">
      <c r="A390" s="59" t="s">
        <v>184</v>
      </c>
      <c r="B390" s="59"/>
      <c r="C390" s="59"/>
      <c r="D390" s="59"/>
      <c r="E390" s="59"/>
      <c r="F390" s="59"/>
      <c r="G390" s="59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</row>
    <row r="391" spans="1:20" ht="11.45" customHeight="1" x14ac:dyDescent="0.25">
      <c r="A391" s="54" t="s">
        <v>6</v>
      </c>
      <c r="B391" s="54" t="s">
        <v>7</v>
      </c>
      <c r="C391" s="55" t="s">
        <v>8</v>
      </c>
      <c r="D391" s="56" t="s">
        <v>9</v>
      </c>
      <c r="E391" s="56"/>
      <c r="F391" s="56"/>
      <c r="G391" s="55" t="s">
        <v>10</v>
      </c>
      <c r="H391" s="57" t="s">
        <v>11</v>
      </c>
      <c r="I391" s="57"/>
      <c r="J391" s="57"/>
      <c r="K391" s="57"/>
      <c r="L391" s="57"/>
      <c r="M391" s="57" t="s">
        <v>12</v>
      </c>
      <c r="N391" s="57"/>
      <c r="O391" s="57"/>
      <c r="P391" s="57"/>
      <c r="Q391" s="24"/>
      <c r="R391" s="24"/>
      <c r="S391" s="24"/>
      <c r="T391" s="24"/>
    </row>
    <row r="392" spans="1:20" ht="11.45" customHeight="1" x14ac:dyDescent="0.25">
      <c r="A392" s="54"/>
      <c r="B392" s="54"/>
      <c r="C392" s="54"/>
      <c r="D392" s="6" t="s">
        <v>13</v>
      </c>
      <c r="E392" s="6" t="s">
        <v>14</v>
      </c>
      <c r="F392" s="6" t="s">
        <v>15</v>
      </c>
      <c r="G392" s="55"/>
      <c r="H392" s="25" t="s">
        <v>16</v>
      </c>
      <c r="I392" s="25" t="s">
        <v>17</v>
      </c>
      <c r="J392" s="25" t="s">
        <v>18</v>
      </c>
      <c r="K392" s="25" t="s">
        <v>19</v>
      </c>
      <c r="L392" s="25" t="s">
        <v>20</v>
      </c>
      <c r="M392" s="25" t="s">
        <v>21</v>
      </c>
      <c r="N392" s="25" t="s">
        <v>22</v>
      </c>
      <c r="O392" s="25" t="s">
        <v>23</v>
      </c>
      <c r="P392" s="25" t="s">
        <v>24</v>
      </c>
      <c r="Q392" s="25" t="s">
        <v>25</v>
      </c>
      <c r="R392" s="25" t="s">
        <v>26</v>
      </c>
      <c r="S392" s="25" t="s">
        <v>27</v>
      </c>
      <c r="T392" s="25" t="s">
        <v>28</v>
      </c>
    </row>
    <row r="393" spans="1:20" ht="11.45" customHeight="1" x14ac:dyDescent="0.25">
      <c r="A393" s="6">
        <v>1</v>
      </c>
      <c r="B393" s="6">
        <v>2</v>
      </c>
      <c r="C393" s="6">
        <v>3</v>
      </c>
      <c r="D393" s="6">
        <v>4</v>
      </c>
      <c r="E393" s="6">
        <v>5</v>
      </c>
      <c r="F393" s="6">
        <v>6</v>
      </c>
      <c r="G393" s="6">
        <v>7</v>
      </c>
      <c r="H393" s="25">
        <v>8</v>
      </c>
      <c r="I393" s="25">
        <v>9</v>
      </c>
      <c r="J393" s="25">
        <v>10</v>
      </c>
      <c r="K393" s="25">
        <v>11</v>
      </c>
      <c r="L393" s="25">
        <v>12</v>
      </c>
      <c r="M393" s="25">
        <v>13</v>
      </c>
      <c r="N393" s="25">
        <v>14</v>
      </c>
      <c r="O393" s="25">
        <v>15</v>
      </c>
      <c r="P393" s="25">
        <v>16</v>
      </c>
      <c r="Q393" s="25">
        <v>17</v>
      </c>
      <c r="R393" s="25">
        <v>18</v>
      </c>
      <c r="S393" s="25">
        <v>19</v>
      </c>
      <c r="T393" s="25">
        <v>20</v>
      </c>
    </row>
    <row r="394" spans="1:20" ht="11.45" customHeight="1" x14ac:dyDescent="0.25">
      <c r="A394" s="53" t="s">
        <v>29</v>
      </c>
      <c r="B394" s="53"/>
      <c r="C394" s="53"/>
      <c r="D394" s="53"/>
      <c r="E394" s="53"/>
      <c r="F394" s="53"/>
      <c r="G394" s="5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</row>
    <row r="395" spans="1:20" ht="12.75" customHeight="1" x14ac:dyDescent="0.25">
      <c r="A395" s="33" t="s">
        <v>86</v>
      </c>
      <c r="B395" s="11" t="s">
        <v>87</v>
      </c>
      <c r="C395" s="12">
        <v>70</v>
      </c>
      <c r="D395" s="11">
        <v>0.98</v>
      </c>
      <c r="E395" s="11">
        <v>3.54</v>
      </c>
      <c r="F395" s="11">
        <v>6.03</v>
      </c>
      <c r="G395" s="11">
        <v>60.1</v>
      </c>
      <c r="H395" s="13">
        <v>2.8000000000000001E-2</v>
      </c>
      <c r="I395" s="13"/>
      <c r="J395" s="13">
        <v>19.46</v>
      </c>
      <c r="K395" s="13"/>
      <c r="L395" s="13">
        <v>3.16</v>
      </c>
      <c r="M395" s="13">
        <v>17.920000000000002</v>
      </c>
      <c r="N395" s="13">
        <v>30.8</v>
      </c>
      <c r="O395" s="13">
        <v>11.9</v>
      </c>
      <c r="P395" s="13">
        <v>0.42</v>
      </c>
      <c r="Q395" s="13"/>
      <c r="R395" s="13"/>
      <c r="S395" s="13"/>
      <c r="T395" s="13"/>
    </row>
    <row r="396" spans="1:20" ht="12.75" customHeight="1" x14ac:dyDescent="0.25">
      <c r="A396" s="13" t="s">
        <v>164</v>
      </c>
      <c r="B396" s="13" t="s">
        <v>89</v>
      </c>
      <c r="C396" s="13">
        <v>190</v>
      </c>
      <c r="D396" s="13">
        <v>12.92</v>
      </c>
      <c r="E396" s="13">
        <v>13.58</v>
      </c>
      <c r="F396" s="13">
        <v>37.619999999999997</v>
      </c>
      <c r="G396" s="13">
        <v>332.5</v>
      </c>
      <c r="H396" s="13">
        <v>8.4000000000000005E-2</v>
      </c>
      <c r="I396" s="13">
        <v>0.11600000000000001</v>
      </c>
      <c r="J396" s="13">
        <v>1.1399999999999999</v>
      </c>
      <c r="K396" s="13">
        <v>0.31</v>
      </c>
      <c r="L396" s="13">
        <v>0.71</v>
      </c>
      <c r="M396" s="13">
        <v>218.65</v>
      </c>
      <c r="N396" s="13">
        <v>20.329999999999998</v>
      </c>
      <c r="O396" s="13">
        <v>45.07</v>
      </c>
      <c r="P396" s="13">
        <v>2.93</v>
      </c>
      <c r="Q396" s="13">
        <v>255.86</v>
      </c>
      <c r="R396" s="13">
        <v>36.72</v>
      </c>
      <c r="S396" s="13">
        <v>6.98</v>
      </c>
      <c r="T396" s="13">
        <v>78.53</v>
      </c>
    </row>
    <row r="397" spans="1:20" ht="12.75" customHeight="1" x14ac:dyDescent="0.25">
      <c r="A397" s="14" t="s">
        <v>68</v>
      </c>
      <c r="B397" s="11" t="s">
        <v>69</v>
      </c>
      <c r="C397" s="21">
        <v>200</v>
      </c>
      <c r="D397" s="21">
        <v>0.1</v>
      </c>
      <c r="E397" s="21">
        <v>0</v>
      </c>
      <c r="F397" s="21">
        <v>15</v>
      </c>
      <c r="G397" s="21">
        <v>60</v>
      </c>
      <c r="H397" s="11">
        <v>0</v>
      </c>
      <c r="I397" s="11">
        <v>0</v>
      </c>
      <c r="J397" s="11"/>
      <c r="K397" s="11">
        <v>0</v>
      </c>
      <c r="L397" s="11"/>
      <c r="M397" s="11">
        <v>3</v>
      </c>
      <c r="N397" s="11">
        <v>11</v>
      </c>
      <c r="O397" s="11">
        <v>1</v>
      </c>
      <c r="P397" s="11">
        <v>0.3</v>
      </c>
      <c r="Q397" s="11">
        <v>21</v>
      </c>
      <c r="R397" s="11"/>
      <c r="S397" s="11"/>
      <c r="T397" s="11"/>
    </row>
    <row r="398" spans="1:20" ht="12.75" customHeight="1" x14ac:dyDescent="0.25">
      <c r="A398" s="16" t="s">
        <v>36</v>
      </c>
      <c r="B398" s="15" t="s">
        <v>37</v>
      </c>
      <c r="C398" s="12">
        <v>50</v>
      </c>
      <c r="D398" s="12">
        <v>3.8</v>
      </c>
      <c r="E398" s="12">
        <v>0.4</v>
      </c>
      <c r="F398" s="12">
        <v>24.6</v>
      </c>
      <c r="G398" s="12">
        <v>117.5</v>
      </c>
      <c r="H398" s="13">
        <v>0.06</v>
      </c>
      <c r="I398" s="13"/>
      <c r="J398" s="13"/>
      <c r="K398" s="13"/>
      <c r="L398" s="13">
        <v>0.55000000000000004</v>
      </c>
      <c r="M398" s="13">
        <v>32.5</v>
      </c>
      <c r="N398" s="13">
        <v>10</v>
      </c>
      <c r="O398" s="13">
        <v>7</v>
      </c>
      <c r="P398" s="13">
        <v>0.55000000000000004</v>
      </c>
      <c r="Q398" s="13">
        <v>38.450000000000003</v>
      </c>
      <c r="R398" s="13">
        <v>1.75</v>
      </c>
      <c r="S398" s="13">
        <v>2.8</v>
      </c>
      <c r="T398" s="13">
        <v>0.88</v>
      </c>
    </row>
    <row r="399" spans="1:20" ht="12.75" customHeight="1" x14ac:dyDescent="0.25">
      <c r="A399" s="14"/>
      <c r="B399" s="11" t="s">
        <v>38</v>
      </c>
      <c r="C399" s="12">
        <f t="shared" ref="C399:T399" si="50">C395+C396+C397+C398</f>
        <v>510</v>
      </c>
      <c r="D399" s="12">
        <f t="shared" si="50"/>
        <v>17.8</v>
      </c>
      <c r="E399" s="12">
        <f t="shared" si="50"/>
        <v>17.52</v>
      </c>
      <c r="F399" s="12">
        <f t="shared" si="50"/>
        <v>83.25</v>
      </c>
      <c r="G399" s="12">
        <f t="shared" si="50"/>
        <v>570.1</v>
      </c>
      <c r="H399" s="12">
        <f t="shared" si="50"/>
        <v>0.17199999999999999</v>
      </c>
      <c r="I399" s="12">
        <f t="shared" si="50"/>
        <v>0.11600000000000001</v>
      </c>
      <c r="J399" s="12">
        <f t="shared" si="50"/>
        <v>20.6</v>
      </c>
      <c r="K399" s="12">
        <f t="shared" si="50"/>
        <v>0.31</v>
      </c>
      <c r="L399" s="12">
        <f t="shared" si="50"/>
        <v>4.42</v>
      </c>
      <c r="M399" s="12">
        <f t="shared" si="50"/>
        <v>272.07</v>
      </c>
      <c r="N399" s="12">
        <f t="shared" si="50"/>
        <v>72.13</v>
      </c>
      <c r="O399" s="12">
        <f t="shared" si="50"/>
        <v>64.97</v>
      </c>
      <c r="P399" s="12">
        <f t="shared" si="50"/>
        <v>4.2</v>
      </c>
      <c r="Q399" s="12">
        <f t="shared" si="50"/>
        <v>315.31</v>
      </c>
      <c r="R399" s="12">
        <f t="shared" si="50"/>
        <v>38.47</v>
      </c>
      <c r="S399" s="12">
        <f t="shared" si="50"/>
        <v>9.7800000000000011</v>
      </c>
      <c r="T399" s="12">
        <f t="shared" si="50"/>
        <v>79.41</v>
      </c>
    </row>
    <row r="400" spans="1:20" ht="12.75" customHeight="1" x14ac:dyDescent="0.25">
      <c r="A400" s="53" t="s">
        <v>39</v>
      </c>
      <c r="B400" s="53"/>
      <c r="C400" s="53"/>
      <c r="D400" s="53"/>
      <c r="E400" s="53"/>
      <c r="F400" s="53"/>
      <c r="G400" s="5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</row>
    <row r="401" spans="1:20" ht="12.75" customHeight="1" x14ac:dyDescent="0.25">
      <c r="A401" s="14" t="s">
        <v>40</v>
      </c>
      <c r="B401" s="14" t="s">
        <v>41</v>
      </c>
      <c r="C401" s="12">
        <v>60</v>
      </c>
      <c r="D401" s="12">
        <v>1.1399999999999999</v>
      </c>
      <c r="E401" s="12">
        <v>3.24</v>
      </c>
      <c r="F401" s="12">
        <v>8.0399999999999991</v>
      </c>
      <c r="G401" s="12">
        <v>66</v>
      </c>
      <c r="H401" s="13">
        <v>0.05</v>
      </c>
      <c r="I401" s="13"/>
      <c r="J401" s="13">
        <v>7.32</v>
      </c>
      <c r="K401" s="13"/>
      <c r="L401" s="13">
        <v>1.38</v>
      </c>
      <c r="M401" s="13">
        <v>33.6</v>
      </c>
      <c r="N401" s="13">
        <v>8.4</v>
      </c>
      <c r="O401" s="13">
        <v>12.6</v>
      </c>
      <c r="P401" s="13">
        <v>0.48</v>
      </c>
      <c r="Q401" s="13"/>
      <c r="R401" s="13"/>
      <c r="S401" s="13"/>
      <c r="T401" s="13"/>
    </row>
    <row r="402" spans="1:20" ht="12.75" customHeight="1" x14ac:dyDescent="0.25">
      <c r="A402" s="18" t="s">
        <v>94</v>
      </c>
      <c r="B402" s="19" t="s">
        <v>95</v>
      </c>
      <c r="C402" s="20">
        <v>200</v>
      </c>
      <c r="D402" s="20">
        <v>2.04</v>
      </c>
      <c r="E402" s="20">
        <v>4.46</v>
      </c>
      <c r="F402" s="20">
        <v>11.12</v>
      </c>
      <c r="G402" s="20">
        <v>88.8</v>
      </c>
      <c r="H402" s="13">
        <v>2.5999999999999999E-2</v>
      </c>
      <c r="I402" s="13"/>
      <c r="J402" s="13">
        <v>0.3</v>
      </c>
      <c r="K402" s="13">
        <v>0.01</v>
      </c>
      <c r="L402" s="13">
        <v>2</v>
      </c>
      <c r="M402" s="13">
        <v>23.8</v>
      </c>
      <c r="N402" s="13">
        <v>7.2</v>
      </c>
      <c r="O402" s="13">
        <v>3.6</v>
      </c>
      <c r="P402" s="13">
        <v>0.32</v>
      </c>
      <c r="Q402" s="13"/>
      <c r="R402" s="13"/>
      <c r="S402" s="13"/>
      <c r="T402" s="13"/>
    </row>
    <row r="403" spans="1:20" ht="12.75" customHeight="1" x14ac:dyDescent="0.25">
      <c r="A403" s="11" t="s">
        <v>161</v>
      </c>
      <c r="B403" s="15" t="s">
        <v>162</v>
      </c>
      <c r="C403" s="12">
        <v>110</v>
      </c>
      <c r="D403" s="21">
        <v>6.36</v>
      </c>
      <c r="E403" s="21">
        <v>11.6</v>
      </c>
      <c r="F403" s="21">
        <v>8.7799999999999994</v>
      </c>
      <c r="G403" s="21">
        <v>183</v>
      </c>
      <c r="H403" s="13">
        <v>2.9000000000000001E-2</v>
      </c>
      <c r="I403" s="13">
        <v>3.6999999999999998E-2</v>
      </c>
      <c r="J403" s="13">
        <v>0.47</v>
      </c>
      <c r="K403" s="13">
        <v>3.76</v>
      </c>
      <c r="L403" s="13">
        <v>0.31</v>
      </c>
      <c r="M403" s="13">
        <v>60</v>
      </c>
      <c r="N403" s="13">
        <v>24.8</v>
      </c>
      <c r="O403" s="13">
        <v>9.6</v>
      </c>
      <c r="P403" s="13">
        <v>0.72</v>
      </c>
      <c r="Q403" s="13">
        <v>137.59</v>
      </c>
      <c r="R403" s="13">
        <v>10.4</v>
      </c>
      <c r="S403" s="13">
        <v>11.03</v>
      </c>
      <c r="T403" s="13">
        <v>118.01</v>
      </c>
    </row>
    <row r="404" spans="1:20" ht="12.75" customHeight="1" x14ac:dyDescent="0.25">
      <c r="A404" s="14" t="s">
        <v>129</v>
      </c>
      <c r="B404" s="15" t="s">
        <v>130</v>
      </c>
      <c r="C404" s="21">
        <v>150</v>
      </c>
      <c r="D404" s="21">
        <v>14.27</v>
      </c>
      <c r="E404" s="21">
        <v>4.3899999999999997</v>
      </c>
      <c r="F404" s="21">
        <v>28.39</v>
      </c>
      <c r="G404" s="21">
        <v>210</v>
      </c>
      <c r="H404" s="13">
        <v>3.1E-2</v>
      </c>
      <c r="I404" s="13">
        <v>0.09</v>
      </c>
      <c r="J404" s="13"/>
      <c r="K404" s="13">
        <v>11.7</v>
      </c>
      <c r="L404" s="13"/>
      <c r="M404" s="13">
        <v>229.02</v>
      </c>
      <c r="N404" s="13">
        <v>81.95</v>
      </c>
      <c r="O404" s="13">
        <v>76.83</v>
      </c>
      <c r="P404" s="13">
        <v>4.83</v>
      </c>
      <c r="Q404" s="13">
        <v>78</v>
      </c>
      <c r="R404" s="13">
        <v>24</v>
      </c>
      <c r="S404" s="13">
        <v>8.65</v>
      </c>
      <c r="T404" s="13">
        <v>23.01</v>
      </c>
    </row>
    <row r="405" spans="1:20" ht="12.75" customHeight="1" x14ac:dyDescent="0.25">
      <c r="A405" s="14" t="s">
        <v>185</v>
      </c>
      <c r="B405" s="11" t="s">
        <v>79</v>
      </c>
      <c r="C405" s="21">
        <v>200</v>
      </c>
      <c r="D405" s="21">
        <v>0.56000000000000005</v>
      </c>
      <c r="E405" s="21">
        <v>0</v>
      </c>
      <c r="F405" s="21">
        <v>27.89</v>
      </c>
      <c r="G405" s="21">
        <v>113.79</v>
      </c>
      <c r="H405" s="11">
        <v>0.03</v>
      </c>
      <c r="I405" s="11">
        <v>0</v>
      </c>
      <c r="J405" s="11">
        <v>1.22</v>
      </c>
      <c r="K405" s="11">
        <v>15</v>
      </c>
      <c r="L405" s="11">
        <v>1.68</v>
      </c>
      <c r="M405" s="11">
        <v>44.53</v>
      </c>
      <c r="N405" s="11">
        <v>49.5</v>
      </c>
      <c r="O405" s="11">
        <v>32.03</v>
      </c>
      <c r="P405" s="11">
        <v>1.02</v>
      </c>
      <c r="Q405" s="11">
        <v>50</v>
      </c>
      <c r="R405" s="11"/>
      <c r="S405" s="11"/>
      <c r="T405" s="11"/>
    </row>
    <row r="406" spans="1:20" ht="12.75" customHeight="1" x14ac:dyDescent="0.25">
      <c r="A406" s="16" t="s">
        <v>36</v>
      </c>
      <c r="B406" s="11" t="s">
        <v>37</v>
      </c>
      <c r="C406" s="12">
        <v>50</v>
      </c>
      <c r="D406" s="12">
        <v>3.8</v>
      </c>
      <c r="E406" s="12">
        <v>0.4</v>
      </c>
      <c r="F406" s="12">
        <v>24.6</v>
      </c>
      <c r="G406" s="12">
        <v>117.5</v>
      </c>
      <c r="H406" s="13">
        <v>0.06</v>
      </c>
      <c r="I406" s="13"/>
      <c r="J406" s="13"/>
      <c r="K406" s="13"/>
      <c r="L406" s="13">
        <v>0.55000000000000004</v>
      </c>
      <c r="M406" s="13">
        <v>32.5</v>
      </c>
      <c r="N406" s="13">
        <v>10</v>
      </c>
      <c r="O406" s="13">
        <v>7</v>
      </c>
      <c r="P406" s="13">
        <v>0.55000000000000004</v>
      </c>
      <c r="Q406" s="13">
        <v>38.450000000000003</v>
      </c>
      <c r="R406" s="13">
        <v>1.75</v>
      </c>
      <c r="S406" s="13">
        <v>2.8</v>
      </c>
      <c r="T406" s="13">
        <v>0.88</v>
      </c>
    </row>
    <row r="407" spans="1:20" ht="12.75" customHeight="1" x14ac:dyDescent="0.25">
      <c r="A407" s="16" t="s">
        <v>48</v>
      </c>
      <c r="B407" s="11" t="s">
        <v>49</v>
      </c>
      <c r="C407" s="12">
        <v>40</v>
      </c>
      <c r="D407" s="12">
        <v>2.64</v>
      </c>
      <c r="E407" s="12">
        <v>0.48</v>
      </c>
      <c r="F407" s="12">
        <v>13.6</v>
      </c>
      <c r="G407" s="12">
        <v>72.400000000000006</v>
      </c>
      <c r="H407" s="13">
        <v>7.1999999999999995E-2</v>
      </c>
      <c r="I407" s="13">
        <v>3.5999999999999997E-2</v>
      </c>
      <c r="J407" s="13"/>
      <c r="K407" s="13"/>
      <c r="L407" s="13"/>
      <c r="M407" s="13">
        <v>62.4</v>
      </c>
      <c r="N407" s="13">
        <v>14</v>
      </c>
      <c r="O407" s="13">
        <v>18.8</v>
      </c>
      <c r="P407" s="13">
        <v>1.56</v>
      </c>
      <c r="Q407" s="13">
        <v>97.6</v>
      </c>
      <c r="R407" s="13">
        <v>1.28</v>
      </c>
      <c r="S407" s="13">
        <v>2.2000000000000002</v>
      </c>
      <c r="T407" s="13">
        <v>9.6</v>
      </c>
    </row>
    <row r="408" spans="1:20" ht="12.75" customHeight="1" x14ac:dyDescent="0.25">
      <c r="A408" s="7"/>
      <c r="B408" s="11" t="s">
        <v>50</v>
      </c>
      <c r="C408" s="21">
        <f t="shared" ref="C408:T408" si="51">SUM(C401:C407)</f>
        <v>810</v>
      </c>
      <c r="D408" s="21">
        <f t="shared" si="51"/>
        <v>30.81</v>
      </c>
      <c r="E408" s="21">
        <f t="shared" si="51"/>
        <v>24.57</v>
      </c>
      <c r="F408" s="21">
        <f t="shared" si="51"/>
        <v>122.41999999999999</v>
      </c>
      <c r="G408" s="21">
        <f t="shared" si="51"/>
        <v>851.4899999999999</v>
      </c>
      <c r="H408" s="21">
        <f t="shared" si="51"/>
        <v>0.29799999999999999</v>
      </c>
      <c r="I408" s="21">
        <f t="shared" si="51"/>
        <v>0.16300000000000001</v>
      </c>
      <c r="J408" s="21">
        <f t="shared" si="51"/>
        <v>9.31</v>
      </c>
      <c r="K408" s="21">
        <f t="shared" si="51"/>
        <v>30.47</v>
      </c>
      <c r="L408" s="21">
        <f t="shared" si="51"/>
        <v>5.92</v>
      </c>
      <c r="M408" s="21">
        <f t="shared" si="51"/>
        <v>485.85</v>
      </c>
      <c r="N408" s="21">
        <f t="shared" si="51"/>
        <v>195.85000000000002</v>
      </c>
      <c r="O408" s="21">
        <f t="shared" si="51"/>
        <v>160.46</v>
      </c>
      <c r="P408" s="21">
        <f t="shared" si="51"/>
        <v>9.4799999999999986</v>
      </c>
      <c r="Q408" s="21">
        <f t="shared" si="51"/>
        <v>401.64</v>
      </c>
      <c r="R408" s="21">
        <f t="shared" si="51"/>
        <v>37.43</v>
      </c>
      <c r="S408" s="21">
        <f t="shared" si="51"/>
        <v>24.68</v>
      </c>
      <c r="T408" s="21">
        <f t="shared" si="51"/>
        <v>151.5</v>
      </c>
    </row>
    <row r="409" spans="1:20" ht="12.75" customHeight="1" x14ac:dyDescent="0.25">
      <c r="A409" s="53" t="s">
        <v>51</v>
      </c>
      <c r="B409" s="53"/>
      <c r="C409" s="53"/>
      <c r="D409" s="53"/>
      <c r="E409" s="53"/>
      <c r="F409" s="53"/>
      <c r="G409" s="5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</row>
    <row r="410" spans="1:20" ht="12.75" customHeight="1" x14ac:dyDescent="0.25">
      <c r="A410" s="33" t="s">
        <v>86</v>
      </c>
      <c r="B410" s="11" t="s">
        <v>87</v>
      </c>
      <c r="C410" s="12">
        <v>60</v>
      </c>
      <c r="D410" s="11">
        <v>0.84</v>
      </c>
      <c r="E410" s="11">
        <v>3.04</v>
      </c>
      <c r="F410" s="11">
        <v>5.17</v>
      </c>
      <c r="G410" s="11">
        <v>51.52</v>
      </c>
      <c r="H410" s="13">
        <v>2.8000000000000001E-2</v>
      </c>
      <c r="I410" s="13"/>
      <c r="J410" s="13">
        <v>19.46</v>
      </c>
      <c r="K410" s="13"/>
      <c r="L410" s="13">
        <v>3.16</v>
      </c>
      <c r="M410" s="13">
        <v>17.920000000000002</v>
      </c>
      <c r="N410" s="13">
        <v>30.8</v>
      </c>
      <c r="O410" s="13">
        <v>11.9</v>
      </c>
      <c r="P410" s="13">
        <v>0.42</v>
      </c>
      <c r="Q410" s="13"/>
      <c r="R410" s="13"/>
      <c r="S410" s="13"/>
      <c r="T410" s="13"/>
    </row>
    <row r="411" spans="1:20" ht="12.75" customHeight="1" x14ac:dyDescent="0.25">
      <c r="A411" s="18" t="s">
        <v>94</v>
      </c>
      <c r="B411" s="19" t="s">
        <v>95</v>
      </c>
      <c r="C411" s="20">
        <v>200</v>
      </c>
      <c r="D411" s="20">
        <v>2.04</v>
      </c>
      <c r="E411" s="20">
        <v>4.46</v>
      </c>
      <c r="F411" s="20">
        <v>11.12</v>
      </c>
      <c r="G411" s="20">
        <v>88.8</v>
      </c>
      <c r="H411" s="13">
        <v>2.5999999999999999E-2</v>
      </c>
      <c r="I411" s="13"/>
      <c r="J411" s="13">
        <v>0.3</v>
      </c>
      <c r="K411" s="13">
        <v>0.01</v>
      </c>
      <c r="L411" s="13">
        <v>2</v>
      </c>
      <c r="M411" s="13">
        <v>23.8</v>
      </c>
      <c r="N411" s="13">
        <v>7.2</v>
      </c>
      <c r="O411" s="13">
        <v>3.6</v>
      </c>
      <c r="P411" s="13">
        <v>0.32</v>
      </c>
      <c r="Q411" s="13"/>
      <c r="R411" s="13"/>
      <c r="S411" s="13"/>
      <c r="T411" s="13"/>
    </row>
    <row r="412" spans="1:20" ht="12.75" customHeight="1" x14ac:dyDescent="0.25">
      <c r="A412" s="13" t="s">
        <v>164</v>
      </c>
      <c r="B412" s="13" t="s">
        <v>89</v>
      </c>
      <c r="C412" s="13">
        <v>200</v>
      </c>
      <c r="D412" s="13">
        <v>13.6</v>
      </c>
      <c r="E412" s="13">
        <v>14.3</v>
      </c>
      <c r="F412" s="13">
        <v>39.6</v>
      </c>
      <c r="G412" s="13">
        <v>350</v>
      </c>
      <c r="H412" s="13">
        <v>8.8999999999999996E-2</v>
      </c>
      <c r="I412" s="13">
        <v>0.122</v>
      </c>
      <c r="J412" s="13">
        <v>1.2</v>
      </c>
      <c r="K412" s="13">
        <v>0.33</v>
      </c>
      <c r="L412" s="13">
        <v>0.75</v>
      </c>
      <c r="M412" s="13">
        <v>230.16</v>
      </c>
      <c r="N412" s="13">
        <v>21.4</v>
      </c>
      <c r="O412" s="13">
        <v>47.46</v>
      </c>
      <c r="P412" s="13">
        <v>3.1</v>
      </c>
      <c r="Q412" s="13">
        <v>269.33999999999997</v>
      </c>
      <c r="R412" s="13">
        <v>38.659999999999997</v>
      </c>
      <c r="S412" s="13">
        <v>7.36</v>
      </c>
      <c r="T412" s="13">
        <v>82.66</v>
      </c>
    </row>
    <row r="413" spans="1:20" ht="12.75" customHeight="1" x14ac:dyDescent="0.25">
      <c r="A413" s="14" t="s">
        <v>101</v>
      </c>
      <c r="B413" s="11" t="s">
        <v>102</v>
      </c>
      <c r="C413" s="21">
        <v>200</v>
      </c>
      <c r="D413" s="21">
        <v>2.0099999999999998</v>
      </c>
      <c r="E413" s="21">
        <v>2.39</v>
      </c>
      <c r="F413" s="21">
        <v>25.65</v>
      </c>
      <c r="G413" s="21">
        <v>131.87</v>
      </c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</row>
    <row r="414" spans="1:20" ht="12.75" customHeight="1" x14ac:dyDescent="0.25">
      <c r="A414" s="16" t="s">
        <v>36</v>
      </c>
      <c r="B414" s="15" t="s">
        <v>37</v>
      </c>
      <c r="C414" s="12">
        <v>50</v>
      </c>
      <c r="D414" s="12">
        <v>3.8</v>
      </c>
      <c r="E414" s="12">
        <v>0.4</v>
      </c>
      <c r="F414" s="12">
        <v>24.6</v>
      </c>
      <c r="G414" s="12">
        <v>117.5</v>
      </c>
      <c r="H414" s="13">
        <v>0.06</v>
      </c>
      <c r="I414" s="13"/>
      <c r="J414" s="13"/>
      <c r="K414" s="13"/>
      <c r="L414" s="13">
        <v>0.55000000000000004</v>
      </c>
      <c r="M414" s="13">
        <v>32.5</v>
      </c>
      <c r="N414" s="13">
        <v>10</v>
      </c>
      <c r="O414" s="13">
        <v>7</v>
      </c>
      <c r="P414" s="13">
        <v>0.55000000000000004</v>
      </c>
      <c r="Q414" s="13">
        <v>38.450000000000003</v>
      </c>
      <c r="R414" s="13">
        <v>1.75</v>
      </c>
      <c r="S414" s="13">
        <v>2.8</v>
      </c>
      <c r="T414" s="13">
        <v>0.88</v>
      </c>
    </row>
    <row r="415" spans="1:20" ht="12.75" customHeight="1" x14ac:dyDescent="0.25">
      <c r="A415" s="22" t="s">
        <v>48</v>
      </c>
      <c r="B415" s="21" t="s">
        <v>49</v>
      </c>
      <c r="C415" s="12">
        <v>40</v>
      </c>
      <c r="D415" s="12">
        <v>2.64</v>
      </c>
      <c r="E415" s="12">
        <v>0.48</v>
      </c>
      <c r="F415" s="12">
        <v>13.6</v>
      </c>
      <c r="G415" s="12">
        <v>72.400000000000006</v>
      </c>
      <c r="H415" s="13">
        <v>7.1999999999999995E-2</v>
      </c>
      <c r="I415" s="13">
        <v>3.5999999999999997E-2</v>
      </c>
      <c r="J415" s="13"/>
      <c r="K415" s="13"/>
      <c r="L415" s="13"/>
      <c r="M415" s="13">
        <v>62.4</v>
      </c>
      <c r="N415" s="13">
        <v>14</v>
      </c>
      <c r="O415" s="13">
        <v>18.8</v>
      </c>
      <c r="P415" s="13">
        <v>1.56</v>
      </c>
      <c r="Q415" s="13">
        <v>97.6</v>
      </c>
      <c r="R415" s="13">
        <v>1.28</v>
      </c>
      <c r="S415" s="13">
        <v>2.2000000000000002</v>
      </c>
      <c r="T415" s="13">
        <v>9.6</v>
      </c>
    </row>
    <row r="416" spans="1:20" ht="12.75" customHeight="1" x14ac:dyDescent="0.25">
      <c r="A416" s="14"/>
      <c r="B416" s="11" t="s">
        <v>50</v>
      </c>
      <c r="C416" s="12">
        <f t="shared" ref="C416:T416" si="52">C410+C411+C412+C413+C414+C415</f>
        <v>750</v>
      </c>
      <c r="D416" s="48">
        <f t="shared" si="52"/>
        <v>24.930000000000003</v>
      </c>
      <c r="E416" s="12">
        <f t="shared" si="52"/>
        <v>25.07</v>
      </c>
      <c r="F416" s="12">
        <f t="shared" si="52"/>
        <v>119.73999999999998</v>
      </c>
      <c r="G416" s="12">
        <f t="shared" si="52"/>
        <v>812.09</v>
      </c>
      <c r="H416" s="12">
        <f t="shared" si="52"/>
        <v>0.27499999999999997</v>
      </c>
      <c r="I416" s="12">
        <f t="shared" si="52"/>
        <v>0.158</v>
      </c>
      <c r="J416" s="12">
        <f t="shared" si="52"/>
        <v>20.96</v>
      </c>
      <c r="K416" s="12">
        <f t="shared" si="52"/>
        <v>0.34</v>
      </c>
      <c r="L416" s="12">
        <f t="shared" si="52"/>
        <v>6.46</v>
      </c>
      <c r="M416" s="12">
        <f t="shared" si="52"/>
        <v>366.78</v>
      </c>
      <c r="N416" s="12">
        <f t="shared" si="52"/>
        <v>83.4</v>
      </c>
      <c r="O416" s="12">
        <f t="shared" si="52"/>
        <v>88.76</v>
      </c>
      <c r="P416" s="12">
        <f t="shared" si="52"/>
        <v>5.9499999999999993</v>
      </c>
      <c r="Q416" s="12">
        <f t="shared" si="52"/>
        <v>405.39</v>
      </c>
      <c r="R416" s="12">
        <f t="shared" si="52"/>
        <v>41.69</v>
      </c>
      <c r="S416" s="12">
        <f t="shared" si="52"/>
        <v>12.36</v>
      </c>
      <c r="T416" s="12">
        <f t="shared" si="52"/>
        <v>93.139999999999986</v>
      </c>
    </row>
    <row r="417" spans="1:20" ht="12.75" customHeight="1" x14ac:dyDescent="0.25">
      <c r="A417" s="53" t="s">
        <v>54</v>
      </c>
      <c r="B417" s="53"/>
      <c r="C417" s="53"/>
      <c r="D417" s="53"/>
      <c r="E417" s="53"/>
      <c r="F417" s="53"/>
      <c r="G417" s="5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</row>
    <row r="418" spans="1:20" ht="12.75" customHeight="1" x14ac:dyDescent="0.25">
      <c r="A418" s="11" t="s">
        <v>134</v>
      </c>
      <c r="B418" s="15" t="s">
        <v>135</v>
      </c>
      <c r="C418" s="12">
        <v>180</v>
      </c>
      <c r="D418" s="12">
        <v>5.04</v>
      </c>
      <c r="E418" s="12">
        <v>5.74</v>
      </c>
      <c r="F418" s="12">
        <v>7.36</v>
      </c>
      <c r="G418" s="36">
        <v>101.27</v>
      </c>
      <c r="H418" s="13">
        <v>7.0000000000000007E-2</v>
      </c>
      <c r="I418" s="13">
        <v>0.22</v>
      </c>
      <c r="J418" s="13">
        <v>1.26</v>
      </c>
      <c r="K418" s="13">
        <v>31.5</v>
      </c>
      <c r="L418" s="13"/>
      <c r="M418" s="13">
        <v>162.01</v>
      </c>
      <c r="N418" s="13">
        <v>216.01</v>
      </c>
      <c r="O418" s="13">
        <v>25.2</v>
      </c>
      <c r="P418" s="13">
        <v>0.18</v>
      </c>
      <c r="Q418" s="13">
        <v>217.8</v>
      </c>
      <c r="R418" s="13">
        <v>16.2</v>
      </c>
      <c r="S418" s="13">
        <v>3.24</v>
      </c>
      <c r="T418" s="13">
        <v>1.1499999999999999</v>
      </c>
    </row>
    <row r="419" spans="1:20" ht="12.75" customHeight="1" x14ac:dyDescent="0.25">
      <c r="A419" s="16" t="s">
        <v>136</v>
      </c>
      <c r="B419" s="11" t="s">
        <v>137</v>
      </c>
      <c r="C419" s="12">
        <v>30</v>
      </c>
      <c r="D419" s="12">
        <v>2.25</v>
      </c>
      <c r="E419" s="12">
        <v>2.94</v>
      </c>
      <c r="F419" s="12">
        <v>22.32</v>
      </c>
      <c r="G419" s="12">
        <v>125.1</v>
      </c>
      <c r="H419" s="13">
        <v>2.4E-2</v>
      </c>
      <c r="I419" s="13">
        <v>0</v>
      </c>
      <c r="J419" s="13">
        <v>0</v>
      </c>
      <c r="K419" s="13">
        <v>3.0000000000000001E-3</v>
      </c>
      <c r="L419" s="13">
        <v>1.05</v>
      </c>
      <c r="M419" s="13">
        <v>27</v>
      </c>
      <c r="N419" s="13">
        <v>8.6999999999999993</v>
      </c>
      <c r="O419" s="13">
        <v>6</v>
      </c>
      <c r="P419" s="13">
        <v>0.63</v>
      </c>
      <c r="Q419" s="13"/>
      <c r="R419" s="13"/>
      <c r="S419" s="13"/>
      <c r="T419" s="13"/>
    </row>
    <row r="420" spans="1:20" ht="12.75" customHeight="1" x14ac:dyDescent="0.25">
      <c r="A420" s="14" t="s">
        <v>138</v>
      </c>
      <c r="B420" s="15" t="s">
        <v>139</v>
      </c>
      <c r="C420" s="21">
        <v>100</v>
      </c>
      <c r="D420" s="21">
        <v>0.4</v>
      </c>
      <c r="E420" s="21">
        <v>0.4</v>
      </c>
      <c r="F420" s="21">
        <v>9.8000000000000007</v>
      </c>
      <c r="G420" s="21">
        <v>47</v>
      </c>
      <c r="H420" s="13">
        <v>0.03</v>
      </c>
      <c r="I420" s="13">
        <v>0</v>
      </c>
      <c r="J420" s="13">
        <v>10</v>
      </c>
      <c r="K420" s="13">
        <v>0</v>
      </c>
      <c r="L420" s="13">
        <v>0.2</v>
      </c>
      <c r="M420" s="13">
        <v>11</v>
      </c>
      <c r="N420" s="13">
        <v>16</v>
      </c>
      <c r="O420" s="13">
        <v>9</v>
      </c>
      <c r="P420" s="13">
        <v>2.2000000000000002</v>
      </c>
      <c r="Q420" s="13">
        <v>0</v>
      </c>
      <c r="R420" s="13">
        <v>0</v>
      </c>
      <c r="S420" s="13">
        <v>0</v>
      </c>
      <c r="T420" s="13">
        <v>0</v>
      </c>
    </row>
    <row r="421" spans="1:20" ht="12.75" customHeight="1" x14ac:dyDescent="0.25">
      <c r="A421" s="14"/>
      <c r="B421" s="11" t="s">
        <v>59</v>
      </c>
      <c r="C421" s="12">
        <f t="shared" ref="C421:T421" si="53">C418+C419+C420</f>
        <v>310</v>
      </c>
      <c r="D421" s="12">
        <f t="shared" si="53"/>
        <v>7.69</v>
      </c>
      <c r="E421" s="12">
        <f t="shared" si="53"/>
        <v>9.08</v>
      </c>
      <c r="F421" s="12">
        <f t="shared" si="53"/>
        <v>39.480000000000004</v>
      </c>
      <c r="G421" s="12">
        <f t="shared" si="53"/>
        <v>273.37</v>
      </c>
      <c r="H421" s="12">
        <f t="shared" si="53"/>
        <v>0.124</v>
      </c>
      <c r="I421" s="12">
        <f t="shared" si="53"/>
        <v>0.22</v>
      </c>
      <c r="J421" s="12">
        <f t="shared" si="53"/>
        <v>11.26</v>
      </c>
      <c r="K421" s="12">
        <f t="shared" si="53"/>
        <v>31.503</v>
      </c>
      <c r="L421" s="12">
        <f t="shared" si="53"/>
        <v>1.25</v>
      </c>
      <c r="M421" s="12">
        <f t="shared" si="53"/>
        <v>200.01</v>
      </c>
      <c r="N421" s="12">
        <f t="shared" si="53"/>
        <v>240.70999999999998</v>
      </c>
      <c r="O421" s="12">
        <f t="shared" si="53"/>
        <v>40.200000000000003</v>
      </c>
      <c r="P421" s="12">
        <f t="shared" si="53"/>
        <v>3.0100000000000002</v>
      </c>
      <c r="Q421" s="12">
        <f t="shared" si="53"/>
        <v>217.8</v>
      </c>
      <c r="R421" s="12">
        <f t="shared" si="53"/>
        <v>16.2</v>
      </c>
      <c r="S421" s="12">
        <f t="shared" si="53"/>
        <v>3.24</v>
      </c>
      <c r="T421" s="12">
        <f t="shared" si="53"/>
        <v>1.1499999999999999</v>
      </c>
    </row>
    <row r="422" spans="1:20" ht="12.75" customHeight="1" x14ac:dyDescent="0.25">
      <c r="A422" s="14"/>
      <c r="B422" s="11" t="s">
        <v>60</v>
      </c>
      <c r="C422" s="12">
        <f t="shared" ref="C422:T422" si="54">C399+C408+C421</f>
        <v>1630</v>
      </c>
      <c r="D422" s="12">
        <f t="shared" si="54"/>
        <v>56.3</v>
      </c>
      <c r="E422" s="12">
        <f t="shared" si="54"/>
        <v>51.17</v>
      </c>
      <c r="F422" s="12">
        <f t="shared" si="54"/>
        <v>245.14999999999998</v>
      </c>
      <c r="G422" s="12">
        <f t="shared" si="54"/>
        <v>1694.96</v>
      </c>
      <c r="H422" s="12">
        <f t="shared" si="54"/>
        <v>0.59399999999999997</v>
      </c>
      <c r="I422" s="12">
        <f t="shared" si="54"/>
        <v>0.499</v>
      </c>
      <c r="J422" s="12">
        <f t="shared" si="54"/>
        <v>41.17</v>
      </c>
      <c r="K422" s="12">
        <f t="shared" si="54"/>
        <v>62.283000000000001</v>
      </c>
      <c r="L422" s="12">
        <f t="shared" si="54"/>
        <v>11.59</v>
      </c>
      <c r="M422" s="12">
        <f t="shared" si="54"/>
        <v>957.93000000000006</v>
      </c>
      <c r="N422" s="12">
        <f t="shared" si="54"/>
        <v>508.69</v>
      </c>
      <c r="O422" s="12">
        <f t="shared" si="54"/>
        <v>265.63</v>
      </c>
      <c r="P422" s="12">
        <f t="shared" si="54"/>
        <v>16.690000000000001</v>
      </c>
      <c r="Q422" s="12">
        <f t="shared" si="54"/>
        <v>934.75</v>
      </c>
      <c r="R422" s="12">
        <f t="shared" si="54"/>
        <v>92.100000000000009</v>
      </c>
      <c r="S422" s="12">
        <f t="shared" si="54"/>
        <v>37.700000000000003</v>
      </c>
      <c r="T422" s="12">
        <f t="shared" si="54"/>
        <v>232.06</v>
      </c>
    </row>
    <row r="423" spans="1:20" ht="11.45" customHeight="1" x14ac:dyDescent="0.25">
      <c r="A423" s="49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</row>
    <row r="424" spans="1:20" ht="11.45" customHeight="1" x14ac:dyDescent="0.25"/>
    <row r="425" spans="1:20" ht="11.45" customHeight="1" x14ac:dyDescent="0.25">
      <c r="A425" s="49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</row>
    <row r="426" spans="1:20" ht="11.45" customHeight="1" x14ac:dyDescent="0.25">
      <c r="A426" s="49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</row>
    <row r="427" spans="1:20" ht="11.45" customHeight="1" x14ac:dyDescent="0.25">
      <c r="A427" s="56"/>
      <c r="B427" s="56"/>
      <c r="C427" s="56"/>
      <c r="D427" s="56"/>
      <c r="E427" s="56"/>
      <c r="F427" s="56"/>
      <c r="G427" s="56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</row>
    <row r="428" spans="1:20" ht="11.45" customHeight="1" x14ac:dyDescent="0.25">
      <c r="A428" s="56" t="s">
        <v>1</v>
      </c>
      <c r="B428" s="56"/>
      <c r="C428" s="56"/>
      <c r="D428" s="56"/>
      <c r="E428" s="56"/>
      <c r="F428" s="56"/>
      <c r="G428" s="56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</row>
    <row r="429" spans="1:20" ht="11.45" customHeight="1" x14ac:dyDescent="0.25">
      <c r="A429" s="56" t="s">
        <v>2</v>
      </c>
      <c r="B429" s="56"/>
      <c r="C429" s="56"/>
      <c r="D429" s="56"/>
      <c r="E429" s="56"/>
      <c r="F429" s="56"/>
      <c r="G429" s="56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</row>
    <row r="430" spans="1:20" ht="11.45" customHeight="1" x14ac:dyDescent="0.25">
      <c r="A430" s="56" t="s">
        <v>3</v>
      </c>
      <c r="B430" s="56"/>
      <c r="C430" s="56"/>
      <c r="D430" s="56"/>
      <c r="E430" s="56"/>
      <c r="F430" s="56"/>
      <c r="G430" s="56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</row>
    <row r="431" spans="1:20" ht="11.45" customHeight="1" x14ac:dyDescent="0.25">
      <c r="A431" s="56" t="s">
        <v>186</v>
      </c>
      <c r="B431" s="56"/>
      <c r="C431" s="56"/>
      <c r="D431" s="56"/>
      <c r="E431" s="56"/>
      <c r="F431" s="56"/>
      <c r="G431" s="56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</row>
    <row r="432" spans="1:20" ht="11.45" customHeight="1" x14ac:dyDescent="0.25">
      <c r="A432" s="59" t="s">
        <v>187</v>
      </c>
      <c r="B432" s="59"/>
      <c r="C432" s="59"/>
      <c r="D432" s="59"/>
      <c r="E432" s="59"/>
      <c r="F432" s="59"/>
      <c r="G432" s="59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</row>
    <row r="433" spans="1:20" ht="11.45" customHeight="1" x14ac:dyDescent="0.25">
      <c r="A433" s="54" t="s">
        <v>6</v>
      </c>
      <c r="B433" s="54" t="s">
        <v>7</v>
      </c>
      <c r="C433" s="55" t="s">
        <v>8</v>
      </c>
      <c r="D433" s="56" t="s">
        <v>9</v>
      </c>
      <c r="E433" s="56"/>
      <c r="F433" s="56"/>
      <c r="G433" s="55" t="s">
        <v>10</v>
      </c>
      <c r="H433" s="57" t="s">
        <v>11</v>
      </c>
      <c r="I433" s="57"/>
      <c r="J433" s="57"/>
      <c r="K433" s="57"/>
      <c r="L433" s="57"/>
      <c r="M433" s="57" t="s">
        <v>12</v>
      </c>
      <c r="N433" s="57"/>
      <c r="O433" s="57"/>
      <c r="P433" s="57"/>
      <c r="Q433" s="39"/>
      <c r="R433" s="39"/>
      <c r="S433" s="39"/>
      <c r="T433" s="40"/>
    </row>
    <row r="434" spans="1:20" ht="11.45" customHeight="1" x14ac:dyDescent="0.25">
      <c r="A434" s="54"/>
      <c r="B434" s="54"/>
      <c r="C434" s="54"/>
      <c r="D434" s="6" t="s">
        <v>13</v>
      </c>
      <c r="E434" s="6" t="s">
        <v>14</v>
      </c>
      <c r="F434" s="6" t="s">
        <v>15</v>
      </c>
      <c r="G434" s="55"/>
      <c r="H434" s="25" t="s">
        <v>16</v>
      </c>
      <c r="I434" s="25" t="s">
        <v>17</v>
      </c>
      <c r="J434" s="25" t="s">
        <v>18</v>
      </c>
      <c r="K434" s="25" t="s">
        <v>19</v>
      </c>
      <c r="L434" s="25" t="s">
        <v>20</v>
      </c>
      <c r="M434" s="25" t="s">
        <v>21</v>
      </c>
      <c r="N434" s="25" t="s">
        <v>22</v>
      </c>
      <c r="O434" s="25" t="s">
        <v>23</v>
      </c>
      <c r="P434" s="25" t="s">
        <v>24</v>
      </c>
      <c r="Q434" s="25" t="s">
        <v>25</v>
      </c>
      <c r="R434" s="25" t="s">
        <v>26</v>
      </c>
      <c r="S434" s="25" t="s">
        <v>27</v>
      </c>
      <c r="T434" s="25" t="s">
        <v>28</v>
      </c>
    </row>
    <row r="435" spans="1:20" ht="11.45" customHeight="1" x14ac:dyDescent="0.25">
      <c r="A435" s="6">
        <v>1</v>
      </c>
      <c r="B435" s="6">
        <v>2</v>
      </c>
      <c r="C435" s="6">
        <v>3</v>
      </c>
      <c r="D435" s="6">
        <v>4</v>
      </c>
      <c r="E435" s="6">
        <v>5</v>
      </c>
      <c r="F435" s="6">
        <v>6</v>
      </c>
      <c r="G435" s="6">
        <v>7</v>
      </c>
      <c r="H435" s="25">
        <v>8</v>
      </c>
      <c r="I435" s="25">
        <v>9</v>
      </c>
      <c r="J435" s="25">
        <v>10</v>
      </c>
      <c r="K435" s="25">
        <v>11</v>
      </c>
      <c r="L435" s="25">
        <v>12</v>
      </c>
      <c r="M435" s="25">
        <v>13</v>
      </c>
      <c r="N435" s="25">
        <v>14</v>
      </c>
      <c r="O435" s="25">
        <v>15</v>
      </c>
      <c r="P435" s="25">
        <v>16</v>
      </c>
      <c r="Q435" s="25">
        <v>17</v>
      </c>
      <c r="R435" s="25">
        <v>18</v>
      </c>
      <c r="S435" s="25">
        <v>19</v>
      </c>
      <c r="T435" s="25">
        <v>20</v>
      </c>
    </row>
    <row r="436" spans="1:20" ht="11.45" customHeight="1" x14ac:dyDescent="0.25">
      <c r="A436" s="53" t="s">
        <v>29</v>
      </c>
      <c r="B436" s="53"/>
      <c r="C436" s="53"/>
      <c r="D436" s="53"/>
      <c r="E436" s="53"/>
      <c r="F436" s="53"/>
      <c r="G436" s="5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</row>
    <row r="437" spans="1:20" ht="12.75" customHeight="1" x14ac:dyDescent="0.25">
      <c r="A437" s="14" t="s">
        <v>142</v>
      </c>
      <c r="B437" s="11" t="s">
        <v>143</v>
      </c>
      <c r="C437" s="12">
        <v>45</v>
      </c>
      <c r="D437" s="11">
        <v>6.7</v>
      </c>
      <c r="E437" s="11">
        <v>9.5</v>
      </c>
      <c r="F437" s="11">
        <v>9.9</v>
      </c>
      <c r="G437" s="11">
        <v>153</v>
      </c>
      <c r="H437" s="13">
        <v>0.03</v>
      </c>
      <c r="I437" s="13"/>
      <c r="J437" s="13">
        <v>0.1</v>
      </c>
      <c r="K437" s="13">
        <v>0.08</v>
      </c>
      <c r="L437" s="13">
        <v>0.4</v>
      </c>
      <c r="M437" s="13">
        <v>132</v>
      </c>
      <c r="N437" s="13">
        <v>185</v>
      </c>
      <c r="O437" s="13">
        <v>13</v>
      </c>
      <c r="P437" s="13">
        <v>0.4</v>
      </c>
      <c r="Q437" s="13"/>
      <c r="R437" s="13"/>
      <c r="S437" s="13"/>
      <c r="T437" s="13"/>
    </row>
    <row r="438" spans="1:20" ht="12.75" customHeight="1" x14ac:dyDescent="0.25">
      <c r="A438" s="14" t="s">
        <v>144</v>
      </c>
      <c r="B438" s="11" t="s">
        <v>145</v>
      </c>
      <c r="C438" s="12">
        <v>200</v>
      </c>
      <c r="D438" s="11">
        <v>5.54</v>
      </c>
      <c r="E438" s="11">
        <v>8.6199999999999992</v>
      </c>
      <c r="F438" s="11">
        <v>32.4</v>
      </c>
      <c r="G438" s="11">
        <v>229.4</v>
      </c>
      <c r="H438" s="13">
        <v>0.06</v>
      </c>
      <c r="I438" s="13"/>
      <c r="J438" s="13">
        <v>1.53</v>
      </c>
      <c r="K438" s="13">
        <v>0.05</v>
      </c>
      <c r="L438" s="13">
        <v>0.17</v>
      </c>
      <c r="M438" s="13">
        <v>151.80000000000001</v>
      </c>
      <c r="N438" s="13">
        <v>143.4</v>
      </c>
      <c r="O438" s="13">
        <v>31.6</v>
      </c>
      <c r="P438" s="13">
        <v>0.43</v>
      </c>
      <c r="Q438" s="13"/>
      <c r="R438" s="13"/>
      <c r="S438" s="13"/>
      <c r="T438" s="13"/>
    </row>
    <row r="439" spans="1:20" ht="12.75" customHeight="1" x14ac:dyDescent="0.25">
      <c r="A439" s="14" t="s">
        <v>188</v>
      </c>
      <c r="B439" s="11" t="s">
        <v>189</v>
      </c>
      <c r="C439" s="21">
        <v>200</v>
      </c>
      <c r="D439" s="21">
        <v>0.16300000000000001</v>
      </c>
      <c r="E439" s="21">
        <v>1.7999999999999999E-2</v>
      </c>
      <c r="F439" s="21">
        <v>29.52</v>
      </c>
      <c r="G439" s="21">
        <v>141</v>
      </c>
      <c r="H439" s="11">
        <v>0</v>
      </c>
      <c r="I439" s="11">
        <v>0</v>
      </c>
      <c r="J439" s="11"/>
      <c r="K439" s="11">
        <v>0</v>
      </c>
      <c r="L439" s="11"/>
      <c r="M439" s="11">
        <v>3</v>
      </c>
      <c r="N439" s="11">
        <v>6.25</v>
      </c>
      <c r="O439" s="11">
        <v>2.34</v>
      </c>
      <c r="P439" s="11">
        <v>0.28999999999999998</v>
      </c>
      <c r="Q439" s="11">
        <v>2.8</v>
      </c>
      <c r="R439" s="11"/>
      <c r="S439" s="11"/>
      <c r="T439" s="11"/>
    </row>
    <row r="440" spans="1:20" ht="12.75" customHeight="1" x14ac:dyDescent="0.25">
      <c r="A440" s="14" t="s">
        <v>36</v>
      </c>
      <c r="B440" s="15" t="s">
        <v>37</v>
      </c>
      <c r="C440" s="12">
        <v>55</v>
      </c>
      <c r="D440" s="12">
        <v>4.18</v>
      </c>
      <c r="E440" s="12">
        <v>0.44</v>
      </c>
      <c r="F440" s="12">
        <v>27.06</v>
      </c>
      <c r="G440" s="12">
        <v>129.25</v>
      </c>
      <c r="H440" s="13">
        <v>5.5E-2</v>
      </c>
      <c r="I440" s="13"/>
      <c r="J440" s="13"/>
      <c r="K440" s="13"/>
      <c r="L440" s="13">
        <v>0.60499999999999998</v>
      </c>
      <c r="M440" s="13">
        <v>11</v>
      </c>
      <c r="N440" s="13">
        <v>35.75</v>
      </c>
      <c r="O440" s="13">
        <v>7.7</v>
      </c>
      <c r="P440" s="13">
        <v>0.60499999999999998</v>
      </c>
      <c r="Q440" s="13">
        <v>42.29</v>
      </c>
      <c r="R440" s="13">
        <v>1.93</v>
      </c>
      <c r="S440" s="13">
        <v>3.08</v>
      </c>
      <c r="T440" s="13">
        <v>0.96</v>
      </c>
    </row>
    <row r="441" spans="1:20" ht="12.75" customHeight="1" x14ac:dyDescent="0.25">
      <c r="A441" s="7"/>
      <c r="B441" s="11" t="s">
        <v>38</v>
      </c>
      <c r="C441" s="12">
        <f>C437+C438+C439+C440</f>
        <v>500</v>
      </c>
      <c r="D441" s="12">
        <f t="shared" ref="D441:T441" si="55">SUM(D437:D440)</f>
        <v>16.582999999999998</v>
      </c>
      <c r="E441" s="12">
        <f t="shared" si="55"/>
        <v>18.577999999999999</v>
      </c>
      <c r="F441" s="12">
        <f t="shared" si="55"/>
        <v>98.88</v>
      </c>
      <c r="G441" s="12">
        <f t="shared" si="55"/>
        <v>652.65</v>
      </c>
      <c r="H441" s="12">
        <f t="shared" si="55"/>
        <v>0.14499999999999999</v>
      </c>
      <c r="I441" s="12">
        <f t="shared" si="55"/>
        <v>0</v>
      </c>
      <c r="J441" s="12">
        <f t="shared" si="55"/>
        <v>1.6300000000000001</v>
      </c>
      <c r="K441" s="12">
        <f t="shared" si="55"/>
        <v>0.13</v>
      </c>
      <c r="L441" s="12">
        <f t="shared" si="55"/>
        <v>1.175</v>
      </c>
      <c r="M441" s="12">
        <f t="shared" si="55"/>
        <v>297.8</v>
      </c>
      <c r="N441" s="12">
        <f t="shared" si="55"/>
        <v>370.4</v>
      </c>
      <c r="O441" s="12">
        <f t="shared" si="55"/>
        <v>54.64</v>
      </c>
      <c r="P441" s="12">
        <f t="shared" si="55"/>
        <v>1.7250000000000001</v>
      </c>
      <c r="Q441" s="12">
        <f t="shared" si="55"/>
        <v>45.089999999999996</v>
      </c>
      <c r="R441" s="12">
        <f t="shared" si="55"/>
        <v>1.93</v>
      </c>
      <c r="S441" s="12">
        <f t="shared" si="55"/>
        <v>3.08</v>
      </c>
      <c r="T441" s="12">
        <f t="shared" si="55"/>
        <v>0.96</v>
      </c>
    </row>
    <row r="442" spans="1:20" ht="12.75" customHeight="1" x14ac:dyDescent="0.25">
      <c r="A442" s="53" t="s">
        <v>39</v>
      </c>
      <c r="B442" s="53"/>
      <c r="C442" s="53"/>
      <c r="D442" s="53"/>
      <c r="E442" s="53"/>
      <c r="F442" s="53"/>
      <c r="G442" s="5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</row>
    <row r="443" spans="1:20" ht="12.75" customHeight="1" x14ac:dyDescent="0.25">
      <c r="A443" s="11" t="s">
        <v>190</v>
      </c>
      <c r="B443" s="15" t="s">
        <v>191</v>
      </c>
      <c r="C443" s="12">
        <v>60</v>
      </c>
      <c r="D443" s="11">
        <v>0.94</v>
      </c>
      <c r="E443" s="11">
        <v>3.92</v>
      </c>
      <c r="F443" s="11">
        <v>4.8</v>
      </c>
      <c r="G443" s="11">
        <v>57.75</v>
      </c>
      <c r="H443" s="13">
        <v>0.02</v>
      </c>
      <c r="I443" s="13">
        <v>0.01</v>
      </c>
      <c r="J443" s="13">
        <v>5.04</v>
      </c>
      <c r="K443" s="13">
        <v>72.900000000000006</v>
      </c>
      <c r="L443" s="13">
        <v>2.76</v>
      </c>
      <c r="M443" s="13">
        <v>24</v>
      </c>
      <c r="N443" s="13">
        <v>13.8</v>
      </c>
      <c r="O443" s="13">
        <v>10.8</v>
      </c>
      <c r="P443" s="13">
        <v>0.48</v>
      </c>
      <c r="Q443" s="13">
        <v>128</v>
      </c>
      <c r="R443" s="13">
        <v>7.9</v>
      </c>
      <c r="S443" s="13">
        <v>0.14000000000000001</v>
      </c>
      <c r="T443" s="13">
        <v>12</v>
      </c>
    </row>
    <row r="444" spans="1:20" ht="15.95" customHeight="1" x14ac:dyDescent="0.25">
      <c r="A444" s="14" t="s">
        <v>147</v>
      </c>
      <c r="B444" s="15" t="s">
        <v>148</v>
      </c>
      <c r="C444" s="12">
        <v>220</v>
      </c>
      <c r="D444" s="12">
        <v>7.43</v>
      </c>
      <c r="E444" s="12">
        <v>2.63</v>
      </c>
      <c r="F444" s="12">
        <v>12.87</v>
      </c>
      <c r="G444" s="12">
        <v>104.75</v>
      </c>
      <c r="H444" s="13">
        <v>0.12</v>
      </c>
      <c r="I444" s="13">
        <v>6.8000000000000005E-2</v>
      </c>
      <c r="J444" s="13">
        <v>9.1300000000000008</v>
      </c>
      <c r="K444" s="13">
        <v>88</v>
      </c>
      <c r="L444" s="13">
        <v>2.39</v>
      </c>
      <c r="M444" s="13">
        <v>128.85</v>
      </c>
      <c r="N444" s="13">
        <v>15.32</v>
      </c>
      <c r="O444" s="13">
        <v>34.31</v>
      </c>
      <c r="P444" s="13">
        <v>0.94</v>
      </c>
      <c r="Q444" s="13">
        <v>395.6</v>
      </c>
      <c r="R444" s="13">
        <v>33.299999999999997</v>
      </c>
      <c r="S444" s="13">
        <v>13.17</v>
      </c>
      <c r="T444" s="13">
        <v>165</v>
      </c>
    </row>
    <row r="445" spans="1:20" ht="12.75" customHeight="1" x14ac:dyDescent="0.25">
      <c r="A445" s="11" t="s">
        <v>192</v>
      </c>
      <c r="B445" s="11" t="s">
        <v>193</v>
      </c>
      <c r="C445" s="12">
        <v>90</v>
      </c>
      <c r="D445" s="12">
        <v>13.68</v>
      </c>
      <c r="E445" s="12">
        <v>15.66</v>
      </c>
      <c r="F445" s="12">
        <v>2.0699999999999998</v>
      </c>
      <c r="G445" s="12">
        <v>204.3</v>
      </c>
      <c r="H445" s="13">
        <v>3.5999999999999997E-2</v>
      </c>
      <c r="I445" s="13">
        <v>0.12</v>
      </c>
      <c r="J445" s="13">
        <v>0.63</v>
      </c>
      <c r="K445" s="13">
        <v>23</v>
      </c>
      <c r="L445" s="13">
        <v>2.34</v>
      </c>
      <c r="M445" s="13">
        <v>141.30000000000001</v>
      </c>
      <c r="N445" s="13">
        <v>9.9</v>
      </c>
      <c r="O445" s="13">
        <v>19.8</v>
      </c>
      <c r="P445" s="13">
        <v>1.98</v>
      </c>
      <c r="Q445" s="13">
        <v>431</v>
      </c>
      <c r="R445" s="13">
        <v>26</v>
      </c>
      <c r="S445" s="13">
        <v>0.5</v>
      </c>
      <c r="T445" s="13">
        <v>25</v>
      </c>
    </row>
    <row r="446" spans="1:20" ht="12.75" customHeight="1" x14ac:dyDescent="0.25">
      <c r="A446" s="11" t="s">
        <v>194</v>
      </c>
      <c r="B446" s="11" t="s">
        <v>195</v>
      </c>
      <c r="C446" s="12">
        <v>150</v>
      </c>
      <c r="D446" s="12">
        <v>3.2</v>
      </c>
      <c r="E446" s="12">
        <v>6.06</v>
      </c>
      <c r="F446" s="12">
        <v>23.3</v>
      </c>
      <c r="G446" s="12">
        <v>160.46</v>
      </c>
      <c r="H446" s="13">
        <v>0.06</v>
      </c>
      <c r="I446" s="13"/>
      <c r="J446" s="13">
        <v>25.5</v>
      </c>
      <c r="K446" s="13">
        <v>4.4999999999999998E-2</v>
      </c>
      <c r="L446" s="13">
        <v>1.05</v>
      </c>
      <c r="M446" s="13">
        <v>82.5</v>
      </c>
      <c r="N446" s="13">
        <v>91.5</v>
      </c>
      <c r="O446" s="13">
        <v>36</v>
      </c>
      <c r="P446" s="13">
        <v>1.5</v>
      </c>
      <c r="Q446" s="13"/>
      <c r="R446" s="13"/>
      <c r="S446" s="13"/>
      <c r="T446" s="13"/>
    </row>
    <row r="447" spans="1:20" ht="12.75" customHeight="1" x14ac:dyDescent="0.25">
      <c r="A447" s="14" t="s">
        <v>119</v>
      </c>
      <c r="B447" s="15" t="s">
        <v>120</v>
      </c>
      <c r="C447" s="12">
        <v>200</v>
      </c>
      <c r="D447" s="12">
        <v>0.2</v>
      </c>
      <c r="E447" s="12">
        <v>0</v>
      </c>
      <c r="F447" s="12">
        <v>35.799999999999997</v>
      </c>
      <c r="G447" s="12">
        <v>142</v>
      </c>
      <c r="H447" s="13">
        <v>0.02</v>
      </c>
      <c r="I447" s="13"/>
      <c r="J447" s="13">
        <v>4.3</v>
      </c>
      <c r="K447" s="13">
        <v>1.2</v>
      </c>
      <c r="L447" s="13">
        <v>0.2</v>
      </c>
      <c r="M447" s="13">
        <v>16</v>
      </c>
      <c r="N447" s="13">
        <v>22</v>
      </c>
      <c r="O447" s="13">
        <v>14</v>
      </c>
      <c r="P447" s="13">
        <v>1.1000000000000001</v>
      </c>
      <c r="Q447" s="13">
        <v>91.6</v>
      </c>
      <c r="R447" s="13">
        <v>0.87</v>
      </c>
      <c r="S447" s="13">
        <v>0.1</v>
      </c>
      <c r="T447" s="13">
        <v>3.13</v>
      </c>
    </row>
    <row r="448" spans="1:20" ht="12.75" customHeight="1" x14ac:dyDescent="0.25">
      <c r="A448" s="16" t="s">
        <v>36</v>
      </c>
      <c r="B448" s="11" t="s">
        <v>37</v>
      </c>
      <c r="C448" s="12">
        <v>40</v>
      </c>
      <c r="D448" s="12">
        <v>3.04</v>
      </c>
      <c r="E448" s="12">
        <v>0.32</v>
      </c>
      <c r="F448" s="12">
        <v>19.68</v>
      </c>
      <c r="G448" s="12">
        <v>94</v>
      </c>
      <c r="H448" s="13">
        <v>0.04</v>
      </c>
      <c r="I448" s="13"/>
      <c r="J448" s="13"/>
      <c r="K448" s="13"/>
      <c r="L448" s="13">
        <v>0.44</v>
      </c>
      <c r="M448" s="13">
        <v>8</v>
      </c>
      <c r="N448" s="13">
        <v>26</v>
      </c>
      <c r="O448" s="13">
        <v>5.6</v>
      </c>
      <c r="P448" s="13">
        <v>0.44</v>
      </c>
      <c r="Q448" s="13">
        <v>30.76</v>
      </c>
      <c r="R448" s="13">
        <v>1.4</v>
      </c>
      <c r="S448" s="13">
        <v>2.2400000000000002</v>
      </c>
      <c r="T448" s="13">
        <v>0.7</v>
      </c>
    </row>
    <row r="449" spans="1:20" ht="12.75" customHeight="1" x14ac:dyDescent="0.25">
      <c r="A449" s="16" t="s">
        <v>48</v>
      </c>
      <c r="B449" s="11" t="s">
        <v>49</v>
      </c>
      <c r="C449" s="12">
        <v>40</v>
      </c>
      <c r="D449" s="12">
        <v>2.64</v>
      </c>
      <c r="E449" s="12">
        <v>0.48</v>
      </c>
      <c r="F449" s="12">
        <v>13.6</v>
      </c>
      <c r="G449" s="12">
        <v>72.400000000000006</v>
      </c>
      <c r="H449" s="13">
        <v>7.1999999999999995E-2</v>
      </c>
      <c r="I449" s="13">
        <v>3.5999999999999997E-2</v>
      </c>
      <c r="J449" s="13"/>
      <c r="K449" s="13"/>
      <c r="L449" s="13"/>
      <c r="M449" s="13">
        <v>62.4</v>
      </c>
      <c r="N449" s="13">
        <v>14</v>
      </c>
      <c r="O449" s="13">
        <v>18.8</v>
      </c>
      <c r="P449" s="13">
        <v>1.56</v>
      </c>
      <c r="Q449" s="13">
        <v>97.6</v>
      </c>
      <c r="R449" s="13">
        <v>1.28</v>
      </c>
      <c r="S449" s="13">
        <v>2.2000000000000002</v>
      </c>
      <c r="T449" s="13">
        <v>9.6</v>
      </c>
    </row>
    <row r="450" spans="1:20" ht="12.75" customHeight="1" x14ac:dyDescent="0.25">
      <c r="A450" s="5"/>
      <c r="B450" s="11" t="s">
        <v>50</v>
      </c>
      <c r="C450" s="11">
        <f t="shared" ref="C450:T450" si="56">C443+C444+C445+C446+C447+C448+C449</f>
        <v>800</v>
      </c>
      <c r="D450" s="11">
        <f t="shared" si="56"/>
        <v>31.129999999999995</v>
      </c>
      <c r="E450" s="11">
        <f t="shared" si="56"/>
        <v>29.07</v>
      </c>
      <c r="F450" s="11">
        <f t="shared" si="56"/>
        <v>112.12</v>
      </c>
      <c r="G450" s="11">
        <f t="shared" si="56"/>
        <v>835.66</v>
      </c>
      <c r="H450" s="11">
        <f t="shared" si="56"/>
        <v>0.36799999999999999</v>
      </c>
      <c r="I450" s="11">
        <f t="shared" si="56"/>
        <v>0.23400000000000001</v>
      </c>
      <c r="J450" s="11">
        <f t="shared" si="56"/>
        <v>44.6</v>
      </c>
      <c r="K450" s="11">
        <f t="shared" si="56"/>
        <v>185.14499999999998</v>
      </c>
      <c r="L450" s="11">
        <f t="shared" si="56"/>
        <v>9.18</v>
      </c>
      <c r="M450" s="11">
        <f t="shared" si="56"/>
        <v>463.04999999999995</v>
      </c>
      <c r="N450" s="11">
        <f t="shared" si="56"/>
        <v>192.52</v>
      </c>
      <c r="O450" s="11">
        <f t="shared" si="56"/>
        <v>139.31</v>
      </c>
      <c r="P450" s="11">
        <f t="shared" si="56"/>
        <v>8</v>
      </c>
      <c r="Q450" s="11">
        <f t="shared" si="56"/>
        <v>1174.56</v>
      </c>
      <c r="R450" s="11">
        <f t="shared" si="56"/>
        <v>70.75</v>
      </c>
      <c r="S450" s="11">
        <f t="shared" si="56"/>
        <v>18.349999999999998</v>
      </c>
      <c r="T450" s="11">
        <f t="shared" si="56"/>
        <v>215.42999999999998</v>
      </c>
    </row>
    <row r="451" spans="1:20" ht="12.75" customHeight="1" x14ac:dyDescent="0.25">
      <c r="A451" s="53" t="s">
        <v>51</v>
      </c>
      <c r="B451" s="53"/>
      <c r="C451" s="53"/>
      <c r="D451" s="53"/>
      <c r="E451" s="53"/>
      <c r="F451" s="53"/>
      <c r="G451" s="5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</row>
    <row r="452" spans="1:20" ht="12.75" customHeight="1" x14ac:dyDescent="0.25">
      <c r="A452" s="11" t="s">
        <v>190</v>
      </c>
      <c r="B452" s="15" t="s">
        <v>191</v>
      </c>
      <c r="C452" s="12">
        <v>60</v>
      </c>
      <c r="D452" s="11">
        <v>0.94</v>
      </c>
      <c r="E452" s="11">
        <v>3.92</v>
      </c>
      <c r="F452" s="11">
        <v>4.8</v>
      </c>
      <c r="G452" s="11">
        <v>57.75</v>
      </c>
      <c r="H452" s="13">
        <v>0.02</v>
      </c>
      <c r="I452" s="13">
        <v>0.01</v>
      </c>
      <c r="J452" s="13">
        <v>5.04</v>
      </c>
      <c r="K452" s="13">
        <v>72.900000000000006</v>
      </c>
      <c r="L452" s="13">
        <v>2.76</v>
      </c>
      <c r="M452" s="13">
        <v>24</v>
      </c>
      <c r="N452" s="13">
        <v>13.8</v>
      </c>
      <c r="O452" s="13">
        <v>10.8</v>
      </c>
      <c r="P452" s="13">
        <v>0.48</v>
      </c>
      <c r="Q452" s="13">
        <v>128</v>
      </c>
      <c r="R452" s="13">
        <v>7.9</v>
      </c>
      <c r="S452" s="13">
        <v>0.14000000000000001</v>
      </c>
      <c r="T452" s="13">
        <v>12</v>
      </c>
    </row>
    <row r="453" spans="1:20" ht="17.100000000000001" customHeight="1" x14ac:dyDescent="0.25">
      <c r="A453" s="14" t="s">
        <v>147</v>
      </c>
      <c r="B453" s="15" t="s">
        <v>148</v>
      </c>
      <c r="C453" s="12">
        <v>220</v>
      </c>
      <c r="D453" s="12">
        <v>7.43</v>
      </c>
      <c r="E453" s="12">
        <v>2.63</v>
      </c>
      <c r="F453" s="12">
        <v>12.87</v>
      </c>
      <c r="G453" s="12">
        <v>104.75</v>
      </c>
      <c r="H453" s="13">
        <v>0.12</v>
      </c>
      <c r="I453" s="13">
        <v>6.8000000000000005E-2</v>
      </c>
      <c r="J453" s="13">
        <v>9.1300000000000008</v>
      </c>
      <c r="K453" s="13">
        <v>88</v>
      </c>
      <c r="L453" s="13">
        <v>2.39</v>
      </c>
      <c r="M453" s="13">
        <v>128.85</v>
      </c>
      <c r="N453" s="13">
        <v>15.32</v>
      </c>
      <c r="O453" s="13">
        <v>34.31</v>
      </c>
      <c r="P453" s="13">
        <v>0.94</v>
      </c>
      <c r="Q453" s="13">
        <v>395.6</v>
      </c>
      <c r="R453" s="13">
        <v>33.299999999999997</v>
      </c>
      <c r="S453" s="13">
        <v>13.17</v>
      </c>
      <c r="T453" s="13">
        <v>165</v>
      </c>
    </row>
    <row r="454" spans="1:20" ht="12.75" customHeight="1" x14ac:dyDescent="0.25">
      <c r="A454" s="11" t="s">
        <v>192</v>
      </c>
      <c r="B454" s="11" t="s">
        <v>193</v>
      </c>
      <c r="C454" s="12">
        <v>90</v>
      </c>
      <c r="D454" s="12">
        <v>13.68</v>
      </c>
      <c r="E454" s="12">
        <v>15.66</v>
      </c>
      <c r="F454" s="12">
        <v>2.0699999999999998</v>
      </c>
      <c r="G454" s="12">
        <v>204.3</v>
      </c>
      <c r="H454" s="13">
        <v>3.5999999999999997E-2</v>
      </c>
      <c r="I454" s="13">
        <v>0.12</v>
      </c>
      <c r="J454" s="13">
        <v>0.63</v>
      </c>
      <c r="K454" s="13">
        <v>23</v>
      </c>
      <c r="L454" s="13">
        <v>2.34</v>
      </c>
      <c r="M454" s="13">
        <v>141.30000000000001</v>
      </c>
      <c r="N454" s="13">
        <v>9.9</v>
      </c>
      <c r="O454" s="13">
        <v>19.8</v>
      </c>
      <c r="P454" s="13">
        <v>1.98</v>
      </c>
      <c r="Q454" s="13">
        <v>431</v>
      </c>
      <c r="R454" s="13">
        <v>26</v>
      </c>
      <c r="S454" s="13">
        <v>0.5</v>
      </c>
      <c r="T454" s="13">
        <v>25</v>
      </c>
    </row>
    <row r="455" spans="1:20" ht="12.75" customHeight="1" x14ac:dyDescent="0.25">
      <c r="A455" s="11" t="s">
        <v>194</v>
      </c>
      <c r="B455" s="11" t="s">
        <v>195</v>
      </c>
      <c r="C455" s="12">
        <v>150</v>
      </c>
      <c r="D455" s="12">
        <v>3.2</v>
      </c>
      <c r="E455" s="12">
        <v>6.06</v>
      </c>
      <c r="F455" s="12">
        <v>23.3</v>
      </c>
      <c r="G455" s="12">
        <v>160.46</v>
      </c>
      <c r="H455" s="13">
        <v>0.06</v>
      </c>
      <c r="I455" s="13"/>
      <c r="J455" s="13">
        <v>25.5</v>
      </c>
      <c r="K455" s="13">
        <v>4.4999999999999998E-2</v>
      </c>
      <c r="L455" s="13">
        <v>1.05</v>
      </c>
      <c r="M455" s="13">
        <v>82.5</v>
      </c>
      <c r="N455" s="13">
        <v>91.5</v>
      </c>
      <c r="O455" s="13">
        <v>36</v>
      </c>
      <c r="P455" s="13">
        <v>1.5</v>
      </c>
      <c r="Q455" s="13"/>
      <c r="R455" s="13"/>
      <c r="S455" s="13"/>
      <c r="T455" s="13"/>
    </row>
    <row r="456" spans="1:20" ht="12.75" customHeight="1" x14ac:dyDescent="0.25">
      <c r="A456" s="14" t="s">
        <v>119</v>
      </c>
      <c r="B456" s="15" t="s">
        <v>120</v>
      </c>
      <c r="C456" s="12">
        <v>200</v>
      </c>
      <c r="D456" s="12">
        <v>0.2</v>
      </c>
      <c r="E456" s="12">
        <v>0</v>
      </c>
      <c r="F456" s="12">
        <v>35.799999999999997</v>
      </c>
      <c r="G456" s="12">
        <v>142</v>
      </c>
      <c r="H456" s="13">
        <v>0.02</v>
      </c>
      <c r="I456" s="13"/>
      <c r="J456" s="13">
        <v>4.3</v>
      </c>
      <c r="K456" s="13">
        <v>1.2</v>
      </c>
      <c r="L456" s="13">
        <v>0.2</v>
      </c>
      <c r="M456" s="13">
        <v>16</v>
      </c>
      <c r="N456" s="13">
        <v>22</v>
      </c>
      <c r="O456" s="13">
        <v>14</v>
      </c>
      <c r="P456" s="13">
        <v>1.1000000000000001</v>
      </c>
      <c r="Q456" s="13">
        <v>91.6</v>
      </c>
      <c r="R456" s="13">
        <v>0.87</v>
      </c>
      <c r="S456" s="13">
        <v>0.1</v>
      </c>
      <c r="T456" s="13">
        <v>3.13</v>
      </c>
    </row>
    <row r="457" spans="1:20" ht="12.75" customHeight="1" x14ac:dyDescent="0.25">
      <c r="A457" s="16" t="s">
        <v>36</v>
      </c>
      <c r="B457" s="11" t="s">
        <v>37</v>
      </c>
      <c r="C457" s="12">
        <v>40</v>
      </c>
      <c r="D457" s="12">
        <v>3.04</v>
      </c>
      <c r="E457" s="12">
        <v>0.32</v>
      </c>
      <c r="F457" s="12">
        <v>19.68</v>
      </c>
      <c r="G457" s="12">
        <v>94</v>
      </c>
      <c r="H457" s="13">
        <v>0.04</v>
      </c>
      <c r="I457" s="13"/>
      <c r="J457" s="13"/>
      <c r="K457" s="13"/>
      <c r="L457" s="13">
        <v>0.44</v>
      </c>
      <c r="M457" s="13">
        <v>8</v>
      </c>
      <c r="N457" s="13">
        <v>26</v>
      </c>
      <c r="O457" s="13">
        <v>5.6</v>
      </c>
      <c r="P457" s="13">
        <v>0.44</v>
      </c>
      <c r="Q457" s="13">
        <v>30.76</v>
      </c>
      <c r="R457" s="13">
        <v>1.4</v>
      </c>
      <c r="S457" s="13">
        <v>2.2400000000000002</v>
      </c>
      <c r="T457" s="13">
        <v>0.7</v>
      </c>
    </row>
    <row r="458" spans="1:20" ht="12.75" customHeight="1" x14ac:dyDescent="0.25">
      <c r="A458" s="16" t="s">
        <v>48</v>
      </c>
      <c r="B458" s="11" t="s">
        <v>49</v>
      </c>
      <c r="C458" s="12">
        <v>40</v>
      </c>
      <c r="D458" s="12">
        <v>2.64</v>
      </c>
      <c r="E458" s="12">
        <v>0.48</v>
      </c>
      <c r="F458" s="12">
        <v>13.6</v>
      </c>
      <c r="G458" s="12">
        <v>72.400000000000006</v>
      </c>
      <c r="H458" s="13">
        <v>7.1999999999999995E-2</v>
      </c>
      <c r="I458" s="13">
        <v>3.5999999999999997E-2</v>
      </c>
      <c r="J458" s="13"/>
      <c r="K458" s="13"/>
      <c r="L458" s="13"/>
      <c r="M458" s="13">
        <v>62.4</v>
      </c>
      <c r="N458" s="13">
        <v>14</v>
      </c>
      <c r="O458" s="13">
        <v>18.8</v>
      </c>
      <c r="P458" s="13">
        <v>1.56</v>
      </c>
      <c r="Q458" s="13">
        <v>97.6</v>
      </c>
      <c r="R458" s="13">
        <v>1.28</v>
      </c>
      <c r="S458" s="13">
        <v>2.2000000000000002</v>
      </c>
      <c r="T458" s="13">
        <v>9.6</v>
      </c>
    </row>
    <row r="459" spans="1:20" ht="12.75" customHeight="1" x14ac:dyDescent="0.25">
      <c r="A459" s="42"/>
      <c r="B459" s="11" t="s">
        <v>60</v>
      </c>
      <c r="C459" s="13">
        <f t="shared" ref="C459:T459" si="57">C452+C453+C454+C455+C456+C457+C458</f>
        <v>800</v>
      </c>
      <c r="D459" s="13">
        <f t="shared" si="57"/>
        <v>31.129999999999995</v>
      </c>
      <c r="E459" s="13">
        <f t="shared" si="57"/>
        <v>29.07</v>
      </c>
      <c r="F459" s="13">
        <f t="shared" si="57"/>
        <v>112.12</v>
      </c>
      <c r="G459" s="13">
        <f t="shared" si="57"/>
        <v>835.66</v>
      </c>
      <c r="H459" s="13">
        <f t="shared" si="57"/>
        <v>0.36799999999999999</v>
      </c>
      <c r="I459" s="13">
        <f t="shared" si="57"/>
        <v>0.23400000000000001</v>
      </c>
      <c r="J459" s="13">
        <f t="shared" si="57"/>
        <v>44.6</v>
      </c>
      <c r="K459" s="13">
        <f t="shared" si="57"/>
        <v>185.14499999999998</v>
      </c>
      <c r="L459" s="13">
        <f t="shared" si="57"/>
        <v>9.18</v>
      </c>
      <c r="M459" s="13">
        <f t="shared" si="57"/>
        <v>463.04999999999995</v>
      </c>
      <c r="N459" s="13">
        <f t="shared" si="57"/>
        <v>192.52</v>
      </c>
      <c r="O459" s="13">
        <f t="shared" si="57"/>
        <v>139.31</v>
      </c>
      <c r="P459" s="13">
        <f t="shared" si="57"/>
        <v>8</v>
      </c>
      <c r="Q459" s="13">
        <f t="shared" si="57"/>
        <v>1174.56</v>
      </c>
      <c r="R459" s="13">
        <f t="shared" si="57"/>
        <v>70.75</v>
      </c>
      <c r="S459" s="13">
        <f t="shared" si="57"/>
        <v>18.349999999999998</v>
      </c>
      <c r="T459" s="13">
        <f t="shared" si="57"/>
        <v>215.42999999999998</v>
      </c>
    </row>
    <row r="460" spans="1:20" ht="12.75" customHeight="1" x14ac:dyDescent="0.25">
      <c r="A460" s="53" t="s">
        <v>54</v>
      </c>
      <c r="B460" s="53"/>
      <c r="C460" s="53"/>
      <c r="D460" s="53"/>
      <c r="E460" s="53"/>
      <c r="F460" s="53"/>
      <c r="G460" s="5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</row>
    <row r="461" spans="1:20" ht="12.75" customHeight="1" x14ac:dyDescent="0.25">
      <c r="A461" s="11" t="s">
        <v>134</v>
      </c>
      <c r="B461" s="15" t="s">
        <v>135</v>
      </c>
      <c r="C461" s="12">
        <v>200</v>
      </c>
      <c r="D461" s="12">
        <v>5.6</v>
      </c>
      <c r="E461" s="12">
        <v>6.38</v>
      </c>
      <c r="F461" s="12">
        <v>8.18</v>
      </c>
      <c r="G461" s="36">
        <v>112.52</v>
      </c>
      <c r="H461" s="13">
        <v>0.08</v>
      </c>
      <c r="I461" s="13">
        <v>0.24</v>
      </c>
      <c r="J461" s="13">
        <v>1.4</v>
      </c>
      <c r="K461" s="13">
        <v>35</v>
      </c>
      <c r="L461" s="13"/>
      <c r="M461" s="13">
        <v>180.01</v>
      </c>
      <c r="N461" s="13">
        <v>240.01</v>
      </c>
      <c r="O461" s="13">
        <v>28</v>
      </c>
      <c r="P461" s="13">
        <v>0.2</v>
      </c>
      <c r="Q461" s="13">
        <v>242</v>
      </c>
      <c r="R461" s="13">
        <v>18</v>
      </c>
      <c r="S461" s="13">
        <v>3.6</v>
      </c>
      <c r="T461" s="13">
        <v>1.28</v>
      </c>
    </row>
    <row r="462" spans="1:20" ht="12.75" customHeight="1" x14ac:dyDescent="0.25">
      <c r="A462" s="14" t="s">
        <v>105</v>
      </c>
      <c r="B462" s="11" t="s">
        <v>106</v>
      </c>
      <c r="C462" s="21">
        <v>100</v>
      </c>
      <c r="D462" s="21">
        <v>6</v>
      </c>
      <c r="E462" s="21">
        <v>2.84</v>
      </c>
      <c r="F462" s="21">
        <v>37</v>
      </c>
      <c r="G462" s="21">
        <v>196.66</v>
      </c>
      <c r="H462" s="13">
        <v>8.3000000000000004E-2</v>
      </c>
      <c r="I462" s="13">
        <v>0.18</v>
      </c>
      <c r="J462" s="13"/>
      <c r="K462" s="13">
        <v>90.6</v>
      </c>
      <c r="L462" s="13">
        <v>0.83</v>
      </c>
      <c r="M462" s="13">
        <v>46.67</v>
      </c>
      <c r="N462" s="13">
        <v>11.67</v>
      </c>
      <c r="O462" s="13">
        <v>8.33</v>
      </c>
      <c r="P462" s="13">
        <v>0.67</v>
      </c>
      <c r="Q462" s="13">
        <v>100</v>
      </c>
      <c r="R462" s="13">
        <v>7.2</v>
      </c>
      <c r="S462" s="13">
        <v>20.2</v>
      </c>
      <c r="T462" s="13">
        <v>30</v>
      </c>
    </row>
    <row r="463" spans="1:20" ht="12.75" customHeight="1" x14ac:dyDescent="0.25">
      <c r="A463" s="14"/>
      <c r="B463" s="11" t="s">
        <v>196</v>
      </c>
      <c r="C463" s="12">
        <f>C461+C462</f>
        <v>300</v>
      </c>
      <c r="D463" s="12">
        <f t="shared" ref="D463:T463" si="58">SUM(D461:D462)</f>
        <v>11.6</v>
      </c>
      <c r="E463" s="12">
        <f t="shared" si="58"/>
        <v>9.2199999999999989</v>
      </c>
      <c r="F463" s="12">
        <f t="shared" si="58"/>
        <v>45.18</v>
      </c>
      <c r="G463" s="12">
        <f t="shared" si="58"/>
        <v>309.18</v>
      </c>
      <c r="H463" s="12">
        <f t="shared" si="58"/>
        <v>0.16300000000000001</v>
      </c>
      <c r="I463" s="12">
        <f t="shared" si="58"/>
        <v>0.42</v>
      </c>
      <c r="J463" s="12">
        <f t="shared" si="58"/>
        <v>1.4</v>
      </c>
      <c r="K463" s="12">
        <f t="shared" si="58"/>
        <v>125.6</v>
      </c>
      <c r="L463" s="12">
        <f t="shared" si="58"/>
        <v>0.83</v>
      </c>
      <c r="M463" s="12">
        <f t="shared" si="58"/>
        <v>226.68</v>
      </c>
      <c r="N463" s="12">
        <f t="shared" si="58"/>
        <v>251.67999999999998</v>
      </c>
      <c r="O463" s="12">
        <f t="shared" si="58"/>
        <v>36.33</v>
      </c>
      <c r="P463" s="12">
        <f t="shared" si="58"/>
        <v>0.87000000000000011</v>
      </c>
      <c r="Q463" s="12">
        <f t="shared" si="58"/>
        <v>342</v>
      </c>
      <c r="R463" s="12">
        <f t="shared" si="58"/>
        <v>25.2</v>
      </c>
      <c r="S463" s="12">
        <f t="shared" si="58"/>
        <v>23.8</v>
      </c>
      <c r="T463" s="12">
        <f t="shared" si="58"/>
        <v>31.28</v>
      </c>
    </row>
    <row r="464" spans="1:20" ht="12.75" customHeight="1" x14ac:dyDescent="0.25">
      <c r="A464" s="7"/>
      <c r="B464" s="11" t="s">
        <v>60</v>
      </c>
      <c r="C464" s="12">
        <f t="shared" ref="C464:T464" si="59">C441+C450+C463</f>
        <v>1600</v>
      </c>
      <c r="D464" s="12">
        <f t="shared" si="59"/>
        <v>59.312999999999995</v>
      </c>
      <c r="E464" s="12">
        <f t="shared" si="59"/>
        <v>56.867999999999995</v>
      </c>
      <c r="F464" s="12">
        <f t="shared" si="59"/>
        <v>256.18</v>
      </c>
      <c r="G464" s="12">
        <f t="shared" si="59"/>
        <v>1797.49</v>
      </c>
      <c r="H464" s="12">
        <f t="shared" si="59"/>
        <v>0.67600000000000005</v>
      </c>
      <c r="I464" s="12">
        <f t="shared" si="59"/>
        <v>0.65400000000000003</v>
      </c>
      <c r="J464" s="12">
        <f t="shared" si="59"/>
        <v>47.63</v>
      </c>
      <c r="K464" s="12">
        <f t="shared" si="59"/>
        <v>310.875</v>
      </c>
      <c r="L464" s="12">
        <f t="shared" si="59"/>
        <v>11.185</v>
      </c>
      <c r="M464" s="12">
        <f t="shared" si="59"/>
        <v>987.53</v>
      </c>
      <c r="N464" s="12">
        <f t="shared" si="59"/>
        <v>814.59999999999991</v>
      </c>
      <c r="O464" s="12">
        <f t="shared" si="59"/>
        <v>230.27999999999997</v>
      </c>
      <c r="P464" s="12">
        <f t="shared" si="59"/>
        <v>10.594999999999999</v>
      </c>
      <c r="Q464" s="12">
        <f t="shared" si="59"/>
        <v>1561.6499999999999</v>
      </c>
      <c r="R464" s="12">
        <f t="shared" si="59"/>
        <v>97.88000000000001</v>
      </c>
      <c r="S464" s="12">
        <f t="shared" si="59"/>
        <v>45.230000000000004</v>
      </c>
      <c r="T464" s="12">
        <f t="shared" si="59"/>
        <v>247.67</v>
      </c>
    </row>
    <row r="469" spans="1:20" x14ac:dyDescent="0.25">
      <c r="A469" s="56" t="s">
        <v>1</v>
      </c>
      <c r="B469" s="56"/>
      <c r="C469" s="56"/>
      <c r="D469" s="56"/>
      <c r="E469" s="56"/>
      <c r="F469" s="56"/>
      <c r="G469" s="56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</row>
    <row r="470" spans="1:20" x14ac:dyDescent="0.25">
      <c r="A470" s="56" t="s">
        <v>2</v>
      </c>
      <c r="B470" s="56"/>
      <c r="C470" s="56"/>
      <c r="D470" s="56"/>
      <c r="E470" s="56"/>
      <c r="F470" s="56"/>
      <c r="G470" s="56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</row>
    <row r="471" spans="1:20" x14ac:dyDescent="0.25">
      <c r="A471" s="56" t="s">
        <v>3</v>
      </c>
      <c r="B471" s="56"/>
      <c r="C471" s="56"/>
      <c r="D471" s="56"/>
      <c r="E471" s="56"/>
      <c r="F471" s="56"/>
      <c r="G471" s="56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</row>
    <row r="472" spans="1:20" x14ac:dyDescent="0.25">
      <c r="A472" s="56" t="s">
        <v>121</v>
      </c>
      <c r="B472" s="56"/>
      <c r="C472" s="56"/>
      <c r="D472" s="56"/>
      <c r="E472" s="56"/>
      <c r="F472" s="56"/>
      <c r="G472" s="56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</row>
    <row r="473" spans="1:20" x14ac:dyDescent="0.25">
      <c r="A473" s="59" t="s">
        <v>122</v>
      </c>
      <c r="B473" s="59"/>
      <c r="C473" s="59"/>
      <c r="D473" s="59"/>
      <c r="E473" s="59"/>
      <c r="F473" s="59"/>
      <c r="G473" s="59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</row>
    <row r="474" spans="1:20" x14ac:dyDescent="0.25">
      <c r="A474" s="54" t="s">
        <v>6</v>
      </c>
      <c r="B474" s="54" t="s">
        <v>7</v>
      </c>
      <c r="C474" s="55" t="s">
        <v>8</v>
      </c>
      <c r="D474" s="56" t="s">
        <v>9</v>
      </c>
      <c r="E474" s="56"/>
      <c r="F474" s="56"/>
      <c r="G474" s="55" t="s">
        <v>10</v>
      </c>
      <c r="H474" s="57" t="s">
        <v>11</v>
      </c>
      <c r="I474" s="57"/>
      <c r="J474" s="57"/>
      <c r="K474" s="57"/>
      <c r="L474" s="57"/>
      <c r="M474" s="57" t="s">
        <v>12</v>
      </c>
      <c r="N474" s="57"/>
      <c r="O474" s="57"/>
      <c r="P474" s="57"/>
      <c r="Q474" s="24"/>
      <c r="R474" s="24"/>
      <c r="S474" s="24"/>
      <c r="T474" s="24"/>
    </row>
    <row r="475" spans="1:20" x14ac:dyDescent="0.25">
      <c r="A475" s="54"/>
      <c r="B475" s="54"/>
      <c r="C475" s="54"/>
      <c r="D475" s="6" t="s">
        <v>13</v>
      </c>
      <c r="E475" s="6" t="s">
        <v>14</v>
      </c>
      <c r="F475" s="6" t="s">
        <v>15</v>
      </c>
      <c r="G475" s="55"/>
      <c r="H475" s="25" t="s">
        <v>16</v>
      </c>
      <c r="I475" s="25" t="s">
        <v>17</v>
      </c>
      <c r="J475" s="25" t="s">
        <v>18</v>
      </c>
      <c r="K475" s="25" t="s">
        <v>19</v>
      </c>
      <c r="L475" s="25" t="s">
        <v>20</v>
      </c>
      <c r="M475" s="25" t="s">
        <v>21</v>
      </c>
      <c r="N475" s="25" t="s">
        <v>22</v>
      </c>
      <c r="O475" s="25" t="s">
        <v>23</v>
      </c>
      <c r="P475" s="25" t="s">
        <v>24</v>
      </c>
      <c r="Q475" s="25" t="s">
        <v>25</v>
      </c>
      <c r="R475" s="25" t="s">
        <v>26</v>
      </c>
      <c r="S475" s="25" t="s">
        <v>27</v>
      </c>
      <c r="T475" s="25" t="s">
        <v>28</v>
      </c>
    </row>
    <row r="476" spans="1:20" x14ac:dyDescent="0.25">
      <c r="A476" s="6">
        <v>1</v>
      </c>
      <c r="B476" s="6">
        <v>2</v>
      </c>
      <c r="C476" s="6">
        <v>3</v>
      </c>
      <c r="D476" s="6">
        <v>4</v>
      </c>
      <c r="E476" s="6">
        <v>5</v>
      </c>
      <c r="F476" s="6">
        <v>6</v>
      </c>
      <c r="G476" s="6">
        <v>7</v>
      </c>
      <c r="H476" s="25">
        <v>8</v>
      </c>
      <c r="I476" s="25">
        <v>9</v>
      </c>
      <c r="J476" s="25">
        <v>10</v>
      </c>
      <c r="K476" s="25">
        <v>11</v>
      </c>
      <c r="L476" s="25">
        <v>12</v>
      </c>
      <c r="M476" s="25">
        <v>13</v>
      </c>
      <c r="N476" s="25">
        <v>14</v>
      </c>
      <c r="O476" s="25">
        <v>15</v>
      </c>
      <c r="P476" s="25">
        <v>16</v>
      </c>
      <c r="Q476" s="25">
        <v>17</v>
      </c>
      <c r="R476" s="25">
        <v>18</v>
      </c>
      <c r="S476" s="25">
        <v>19</v>
      </c>
      <c r="T476" s="25">
        <v>20</v>
      </c>
    </row>
    <row r="477" spans="1:20" x14ac:dyDescent="0.25">
      <c r="A477" s="53" t="s">
        <v>29</v>
      </c>
      <c r="B477" s="53"/>
      <c r="C477" s="53"/>
      <c r="D477" s="53"/>
      <c r="E477" s="53"/>
      <c r="F477" s="53"/>
      <c r="G477" s="5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</row>
    <row r="478" spans="1:20" x14ac:dyDescent="0.25">
      <c r="A478" s="34" t="s">
        <v>197</v>
      </c>
      <c r="B478" s="51" t="s">
        <v>198</v>
      </c>
      <c r="C478" s="13">
        <v>75</v>
      </c>
      <c r="D478" s="40">
        <v>13.95</v>
      </c>
      <c r="E478" s="40">
        <v>10.130000000000001</v>
      </c>
      <c r="F478" s="40">
        <v>13.65</v>
      </c>
      <c r="G478" s="40">
        <v>203.25</v>
      </c>
      <c r="H478" s="40"/>
      <c r="I478" s="40"/>
      <c r="J478" s="40"/>
      <c r="K478" s="40"/>
      <c r="L478" s="40"/>
      <c r="M478" s="40"/>
      <c r="N478" s="39">
        <v>13.41</v>
      </c>
      <c r="O478" s="40">
        <v>14.65</v>
      </c>
      <c r="P478" s="40">
        <v>1.18</v>
      </c>
      <c r="Q478" s="13">
        <v>1.05</v>
      </c>
      <c r="R478" s="13"/>
      <c r="S478" s="40"/>
      <c r="T478" s="40"/>
    </row>
    <row r="479" spans="1:20" x14ac:dyDescent="0.25">
      <c r="A479" s="21" t="s">
        <v>199</v>
      </c>
      <c r="B479" s="21" t="s">
        <v>200</v>
      </c>
      <c r="C479" s="12">
        <v>180</v>
      </c>
      <c r="D479" s="21">
        <v>5.58</v>
      </c>
      <c r="E479" s="21">
        <v>7.56</v>
      </c>
      <c r="F479" s="21">
        <v>22.5</v>
      </c>
      <c r="G479" s="21">
        <v>180</v>
      </c>
      <c r="H479" s="13">
        <v>0.19</v>
      </c>
      <c r="I479" s="13"/>
      <c r="J479" s="13">
        <v>22.86</v>
      </c>
      <c r="K479" s="13">
        <v>1.7999999999999999E-2</v>
      </c>
      <c r="L479" s="13">
        <v>2.7</v>
      </c>
      <c r="M479" s="13">
        <v>135</v>
      </c>
      <c r="N479" s="13">
        <v>73.8</v>
      </c>
      <c r="O479" s="13">
        <v>39.6</v>
      </c>
      <c r="P479" s="13">
        <v>1.44</v>
      </c>
      <c r="Q479" s="13"/>
      <c r="R479" s="13"/>
      <c r="S479" s="13"/>
      <c r="T479" s="13"/>
    </row>
    <row r="480" spans="1:20" x14ac:dyDescent="0.25">
      <c r="A480" s="14" t="s">
        <v>68</v>
      </c>
      <c r="B480" s="11" t="s">
        <v>69</v>
      </c>
      <c r="C480" s="21">
        <v>200</v>
      </c>
      <c r="D480" s="21">
        <v>0.1</v>
      </c>
      <c r="E480" s="21">
        <v>0</v>
      </c>
      <c r="F480" s="21">
        <v>15</v>
      </c>
      <c r="G480" s="21">
        <v>60</v>
      </c>
      <c r="H480" s="11">
        <v>0</v>
      </c>
      <c r="I480" s="11">
        <v>0</v>
      </c>
      <c r="J480" s="11"/>
      <c r="K480" s="11">
        <v>0</v>
      </c>
      <c r="L480" s="11"/>
      <c r="M480" s="11">
        <v>3</v>
      </c>
      <c r="N480" s="11">
        <v>11</v>
      </c>
      <c r="O480" s="11">
        <v>1</v>
      </c>
      <c r="P480" s="11">
        <v>0.3</v>
      </c>
      <c r="Q480" s="11">
        <v>21</v>
      </c>
      <c r="R480" s="11"/>
      <c r="S480" s="11"/>
      <c r="T480" s="11"/>
    </row>
    <row r="481" spans="1:20" x14ac:dyDescent="0.25">
      <c r="A481" s="16" t="s">
        <v>36</v>
      </c>
      <c r="B481" s="11" t="s">
        <v>37</v>
      </c>
      <c r="C481" s="12">
        <v>45</v>
      </c>
      <c r="D481" s="12">
        <v>3.42</v>
      </c>
      <c r="E481" s="12">
        <v>0.36</v>
      </c>
      <c r="F481" s="12">
        <v>22.14</v>
      </c>
      <c r="G481" s="12">
        <v>105.75</v>
      </c>
      <c r="H481" s="13">
        <v>4.4999999999999998E-2</v>
      </c>
      <c r="I481" s="13"/>
      <c r="J481" s="13"/>
      <c r="K481" s="13"/>
      <c r="L481" s="13">
        <v>0.49</v>
      </c>
      <c r="M481" s="13">
        <v>9</v>
      </c>
      <c r="N481" s="13">
        <v>29.25</v>
      </c>
      <c r="O481" s="13">
        <v>6.3</v>
      </c>
      <c r="P481" s="13">
        <v>0.49</v>
      </c>
      <c r="Q481" s="13">
        <v>34.6</v>
      </c>
      <c r="R481" s="13">
        <v>1.57</v>
      </c>
      <c r="S481" s="13">
        <v>2.52</v>
      </c>
      <c r="T481" s="13">
        <v>0.79</v>
      </c>
    </row>
    <row r="482" spans="1:20" x14ac:dyDescent="0.25">
      <c r="A482" s="7"/>
      <c r="B482" s="11" t="s">
        <v>38</v>
      </c>
      <c r="C482" s="12">
        <f t="shared" ref="C482:T482" si="60">C478+C479+C480+C481</f>
        <v>500</v>
      </c>
      <c r="D482" s="12">
        <f t="shared" si="60"/>
        <v>23.050000000000004</v>
      </c>
      <c r="E482" s="12">
        <f t="shared" si="60"/>
        <v>18.05</v>
      </c>
      <c r="F482" s="12">
        <f t="shared" si="60"/>
        <v>73.289999999999992</v>
      </c>
      <c r="G482" s="12">
        <f t="shared" si="60"/>
        <v>549</v>
      </c>
      <c r="H482" s="12">
        <f t="shared" si="60"/>
        <v>0.23499999999999999</v>
      </c>
      <c r="I482" s="12">
        <f t="shared" si="60"/>
        <v>0</v>
      </c>
      <c r="J482" s="12">
        <f t="shared" si="60"/>
        <v>22.86</v>
      </c>
      <c r="K482" s="12">
        <f t="shared" si="60"/>
        <v>1.7999999999999999E-2</v>
      </c>
      <c r="L482" s="12">
        <f t="shared" si="60"/>
        <v>3.1900000000000004</v>
      </c>
      <c r="M482" s="12">
        <f t="shared" si="60"/>
        <v>147</v>
      </c>
      <c r="N482" s="12">
        <f t="shared" si="60"/>
        <v>127.46</v>
      </c>
      <c r="O482" s="12">
        <f t="shared" si="60"/>
        <v>61.55</v>
      </c>
      <c r="P482" s="12">
        <f t="shared" si="60"/>
        <v>3.41</v>
      </c>
      <c r="Q482" s="12">
        <f t="shared" si="60"/>
        <v>56.650000000000006</v>
      </c>
      <c r="R482" s="12">
        <f t="shared" si="60"/>
        <v>1.57</v>
      </c>
      <c r="S482" s="12">
        <f t="shared" si="60"/>
        <v>2.52</v>
      </c>
      <c r="T482" s="12">
        <f t="shared" si="60"/>
        <v>0.79</v>
      </c>
    </row>
    <row r="483" spans="1:20" x14ac:dyDescent="0.25">
      <c r="A483" s="53" t="s">
        <v>39</v>
      </c>
      <c r="B483" s="53"/>
      <c r="C483" s="53"/>
      <c r="D483" s="53"/>
      <c r="E483" s="53"/>
      <c r="F483" s="53"/>
      <c r="G483" s="5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</row>
    <row r="484" spans="1:20" x14ac:dyDescent="0.25">
      <c r="A484" s="14" t="s">
        <v>40</v>
      </c>
      <c r="B484" s="14" t="s">
        <v>41</v>
      </c>
      <c r="C484" s="12">
        <v>60</v>
      </c>
      <c r="D484" s="12">
        <v>1.1399999999999999</v>
      </c>
      <c r="E484" s="12">
        <v>3.24</v>
      </c>
      <c r="F484" s="12">
        <v>8.0399999999999991</v>
      </c>
      <c r="G484" s="12">
        <v>66</v>
      </c>
      <c r="H484" s="13">
        <v>0.05</v>
      </c>
      <c r="I484" s="13"/>
      <c r="J484" s="13">
        <v>7.32</v>
      </c>
      <c r="K484" s="13"/>
      <c r="L484" s="13">
        <v>1.38</v>
      </c>
      <c r="M484" s="13">
        <v>33.6</v>
      </c>
      <c r="N484" s="13">
        <v>8.4</v>
      </c>
      <c r="O484" s="13">
        <v>12.6</v>
      </c>
      <c r="P484" s="13">
        <v>0.48</v>
      </c>
      <c r="Q484" s="13"/>
      <c r="R484" s="13"/>
      <c r="S484" s="13"/>
      <c r="T484" s="13"/>
    </row>
    <row r="485" spans="1:20" x14ac:dyDescent="0.25">
      <c r="A485" s="18" t="s">
        <v>42</v>
      </c>
      <c r="B485" s="19" t="s">
        <v>43</v>
      </c>
      <c r="C485" s="20">
        <v>200</v>
      </c>
      <c r="D485" s="20">
        <v>1.46</v>
      </c>
      <c r="E485" s="20">
        <v>4</v>
      </c>
      <c r="F485" s="20">
        <v>8.52</v>
      </c>
      <c r="G485" s="20">
        <v>76</v>
      </c>
      <c r="H485" s="13">
        <v>0.03</v>
      </c>
      <c r="I485" s="13">
        <v>0.32</v>
      </c>
      <c r="J485" s="13">
        <v>8.24</v>
      </c>
      <c r="K485" s="13">
        <v>129</v>
      </c>
      <c r="L485" s="13">
        <v>1.92</v>
      </c>
      <c r="M485" s="13">
        <v>42.4</v>
      </c>
      <c r="N485" s="13">
        <v>27.6</v>
      </c>
      <c r="O485" s="13">
        <v>21.04</v>
      </c>
      <c r="P485" s="13">
        <v>0.96</v>
      </c>
      <c r="Q485" s="13">
        <v>229.4</v>
      </c>
      <c r="R485" s="13">
        <v>16.399999999999999</v>
      </c>
      <c r="S485" s="13">
        <v>0.33</v>
      </c>
      <c r="T485" s="13">
        <v>24</v>
      </c>
    </row>
    <row r="486" spans="1:20" x14ac:dyDescent="0.25">
      <c r="A486" s="14" t="s">
        <v>127</v>
      </c>
      <c r="B486" s="11" t="s">
        <v>128</v>
      </c>
      <c r="C486" s="12">
        <v>90</v>
      </c>
      <c r="D486" s="12">
        <v>14.28</v>
      </c>
      <c r="E486" s="12">
        <v>8.9700000000000006</v>
      </c>
      <c r="F486" s="12">
        <v>11.79</v>
      </c>
      <c r="G486" s="12">
        <v>180.51</v>
      </c>
      <c r="H486" s="13">
        <v>0.09</v>
      </c>
      <c r="I486" s="13">
        <v>0.08</v>
      </c>
      <c r="J486" s="13">
        <v>8.1000000000000003E-2</v>
      </c>
      <c r="K486" s="13">
        <v>20</v>
      </c>
      <c r="L486" s="13">
        <v>0.3</v>
      </c>
      <c r="M486" s="13">
        <v>84.87</v>
      </c>
      <c r="N486" s="13">
        <v>33.39</v>
      </c>
      <c r="O486" s="13">
        <v>16.71</v>
      </c>
      <c r="P486" s="13">
        <v>1.03</v>
      </c>
      <c r="Q486" s="13">
        <v>382.4</v>
      </c>
      <c r="R486" s="13">
        <v>18</v>
      </c>
      <c r="S486" s="13">
        <v>3.54</v>
      </c>
      <c r="T486" s="13">
        <v>55.5</v>
      </c>
    </row>
    <row r="487" spans="1:20" x14ac:dyDescent="0.25">
      <c r="A487" s="14" t="s">
        <v>129</v>
      </c>
      <c r="B487" s="15" t="s">
        <v>130</v>
      </c>
      <c r="C487" s="21">
        <v>150</v>
      </c>
      <c r="D487" s="21">
        <v>14.27</v>
      </c>
      <c r="E487" s="21">
        <v>4.3899999999999997</v>
      </c>
      <c r="F487" s="21">
        <v>28.39</v>
      </c>
      <c r="G487" s="21">
        <v>210</v>
      </c>
      <c r="H487" s="13">
        <v>3.1E-2</v>
      </c>
      <c r="I487" s="13">
        <v>0.09</v>
      </c>
      <c r="J487" s="13"/>
      <c r="K487" s="13">
        <v>11.7</v>
      </c>
      <c r="L487" s="13"/>
      <c r="M487" s="13">
        <v>229.02</v>
      </c>
      <c r="N487" s="13">
        <v>81.95</v>
      </c>
      <c r="O487" s="13">
        <v>76.83</v>
      </c>
      <c r="P487" s="13">
        <v>4.83</v>
      </c>
      <c r="Q487" s="13">
        <v>78</v>
      </c>
      <c r="R487" s="13">
        <v>24</v>
      </c>
      <c r="S487" s="13">
        <v>8.65</v>
      </c>
      <c r="T487" s="13">
        <v>23.01</v>
      </c>
    </row>
    <row r="488" spans="1:20" x14ac:dyDescent="0.25">
      <c r="A488" s="14" t="s">
        <v>78</v>
      </c>
      <c r="B488" s="11" t="s">
        <v>79</v>
      </c>
      <c r="C488" s="21">
        <v>180</v>
      </c>
      <c r="D488" s="21">
        <v>0.504</v>
      </c>
      <c r="E488" s="21">
        <v>0</v>
      </c>
      <c r="F488" s="21">
        <v>25.1</v>
      </c>
      <c r="G488" s="21">
        <v>102.41</v>
      </c>
      <c r="H488" s="11">
        <v>2.7E-2</v>
      </c>
      <c r="I488" s="11">
        <v>0</v>
      </c>
      <c r="J488" s="11">
        <v>1.1000000000000001</v>
      </c>
      <c r="K488" s="11">
        <v>13.5</v>
      </c>
      <c r="L488" s="11">
        <v>1.51</v>
      </c>
      <c r="M488" s="11">
        <v>40.08</v>
      </c>
      <c r="N488" s="11">
        <v>44.55</v>
      </c>
      <c r="O488" s="11">
        <v>28.83</v>
      </c>
      <c r="P488" s="11">
        <v>0.92</v>
      </c>
      <c r="Q488" s="11">
        <v>45</v>
      </c>
      <c r="R488" s="11"/>
      <c r="S488" s="11"/>
      <c r="T488" s="11"/>
    </row>
    <row r="489" spans="1:20" x14ac:dyDescent="0.25">
      <c r="A489" s="16" t="s">
        <v>36</v>
      </c>
      <c r="B489" s="11" t="s">
        <v>37</v>
      </c>
      <c r="C489" s="12">
        <v>40</v>
      </c>
      <c r="D489" s="12">
        <v>3.04</v>
      </c>
      <c r="E489" s="12">
        <v>0.32</v>
      </c>
      <c r="F489" s="12">
        <v>19.68</v>
      </c>
      <c r="G489" s="12">
        <v>94</v>
      </c>
      <c r="H489" s="13">
        <v>0.04</v>
      </c>
      <c r="I489" s="13"/>
      <c r="J489" s="13"/>
      <c r="K489" s="13"/>
      <c r="L489" s="13">
        <v>0.44</v>
      </c>
      <c r="M489" s="13">
        <v>8</v>
      </c>
      <c r="N489" s="13">
        <v>26</v>
      </c>
      <c r="O489" s="13">
        <v>5.6</v>
      </c>
      <c r="P489" s="13">
        <v>0.44</v>
      </c>
      <c r="Q489" s="13">
        <v>30.76</v>
      </c>
      <c r="R489" s="13">
        <v>1.4</v>
      </c>
      <c r="S489" s="13">
        <v>2.2400000000000002</v>
      </c>
      <c r="T489" s="13">
        <v>0.7</v>
      </c>
    </row>
    <row r="490" spans="1:20" x14ac:dyDescent="0.25">
      <c r="A490" s="16" t="s">
        <v>48</v>
      </c>
      <c r="B490" s="11" t="s">
        <v>49</v>
      </c>
      <c r="C490" s="12">
        <v>20</v>
      </c>
      <c r="D490" s="12">
        <v>1.32</v>
      </c>
      <c r="E490" s="12">
        <v>0.24</v>
      </c>
      <c r="F490" s="12">
        <v>6.8</v>
      </c>
      <c r="G490" s="12">
        <v>36.200000000000003</v>
      </c>
      <c r="H490" s="13">
        <v>3.5999999999999997E-2</v>
      </c>
      <c r="I490" s="13">
        <v>1.7999999999999999E-2</v>
      </c>
      <c r="J490" s="13"/>
      <c r="K490" s="13"/>
      <c r="L490" s="13"/>
      <c r="M490" s="13">
        <v>31.6</v>
      </c>
      <c r="N490" s="13">
        <v>7</v>
      </c>
      <c r="O490" s="13">
        <v>9.4</v>
      </c>
      <c r="P490" s="13">
        <v>0.78</v>
      </c>
      <c r="Q490" s="13">
        <v>48.8</v>
      </c>
      <c r="R490" s="13">
        <v>0.64</v>
      </c>
      <c r="S490" s="13">
        <v>1.1000000000000001</v>
      </c>
      <c r="T490" s="13">
        <v>4.8</v>
      </c>
    </row>
    <row r="491" spans="1:20" x14ac:dyDescent="0.25">
      <c r="A491" s="7"/>
      <c r="B491" s="11" t="s">
        <v>50</v>
      </c>
      <c r="C491" s="12">
        <f t="shared" ref="C491:T491" si="61">C484+C485+C486+C487+C488+C489+C490</f>
        <v>740</v>
      </c>
      <c r="D491" s="12">
        <f t="shared" si="61"/>
        <v>36.014000000000003</v>
      </c>
      <c r="E491" s="12">
        <f t="shared" si="61"/>
        <v>21.16</v>
      </c>
      <c r="F491" s="12">
        <f t="shared" si="61"/>
        <v>108.32000000000001</v>
      </c>
      <c r="G491" s="12">
        <f t="shared" si="61"/>
        <v>765.12</v>
      </c>
      <c r="H491" s="12">
        <f t="shared" si="61"/>
        <v>0.30399999999999994</v>
      </c>
      <c r="I491" s="12">
        <f t="shared" si="61"/>
        <v>0.50800000000000001</v>
      </c>
      <c r="J491" s="12">
        <f t="shared" si="61"/>
        <v>16.741</v>
      </c>
      <c r="K491" s="12">
        <f t="shared" si="61"/>
        <v>174.2</v>
      </c>
      <c r="L491" s="12">
        <f t="shared" si="61"/>
        <v>5.55</v>
      </c>
      <c r="M491" s="12">
        <f t="shared" si="61"/>
        <v>469.57</v>
      </c>
      <c r="N491" s="12">
        <f t="shared" si="61"/>
        <v>228.89</v>
      </c>
      <c r="O491" s="12">
        <f t="shared" si="61"/>
        <v>171.01</v>
      </c>
      <c r="P491" s="12">
        <f t="shared" si="61"/>
        <v>9.44</v>
      </c>
      <c r="Q491" s="12">
        <f t="shared" si="61"/>
        <v>814.3599999999999</v>
      </c>
      <c r="R491" s="12">
        <f t="shared" si="61"/>
        <v>60.44</v>
      </c>
      <c r="S491" s="12">
        <f t="shared" si="61"/>
        <v>15.86</v>
      </c>
      <c r="T491" s="12">
        <f t="shared" si="61"/>
        <v>108.01</v>
      </c>
    </row>
    <row r="492" spans="1:20" x14ac:dyDescent="0.25">
      <c r="A492" s="53" t="s">
        <v>51</v>
      </c>
      <c r="B492" s="53"/>
      <c r="C492" s="53"/>
      <c r="D492" s="53"/>
      <c r="E492" s="53"/>
      <c r="F492" s="53"/>
      <c r="G492" s="5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</row>
    <row r="493" spans="1:20" x14ac:dyDescent="0.25">
      <c r="A493" s="34" t="s">
        <v>201</v>
      </c>
      <c r="B493" s="34" t="s">
        <v>202</v>
      </c>
      <c r="C493" s="34">
        <v>60</v>
      </c>
      <c r="D493" s="34">
        <v>0.91</v>
      </c>
      <c r="E493" s="34">
        <v>4.24</v>
      </c>
      <c r="F493" s="34">
        <v>5.29</v>
      </c>
      <c r="G493" s="34">
        <v>63.03</v>
      </c>
      <c r="H493" s="34">
        <v>0.02</v>
      </c>
      <c r="I493" s="34">
        <v>0.02</v>
      </c>
      <c r="J493" s="34">
        <v>12.78</v>
      </c>
      <c r="K493" s="34">
        <v>242</v>
      </c>
      <c r="L493" s="34">
        <v>2.76</v>
      </c>
      <c r="M493" s="34">
        <v>18.600000000000001</v>
      </c>
      <c r="N493" s="34">
        <v>22.8</v>
      </c>
      <c r="O493" s="34">
        <v>11.4</v>
      </c>
      <c r="P493" s="34">
        <v>0.55000000000000004</v>
      </c>
      <c r="Q493" s="34">
        <v>160</v>
      </c>
      <c r="R493" s="34">
        <v>9.9</v>
      </c>
      <c r="S493" s="34">
        <v>1.4E-2</v>
      </c>
      <c r="T493" s="34">
        <v>11</v>
      </c>
    </row>
    <row r="494" spans="1:20" x14ac:dyDescent="0.25">
      <c r="A494" s="18" t="s">
        <v>42</v>
      </c>
      <c r="B494" s="19" t="s">
        <v>43</v>
      </c>
      <c r="C494" s="20">
        <v>200</v>
      </c>
      <c r="D494" s="20">
        <v>0.17</v>
      </c>
      <c r="E494" s="20">
        <v>5.42</v>
      </c>
      <c r="F494" s="20">
        <v>8.86</v>
      </c>
      <c r="G494" s="20">
        <v>91.23</v>
      </c>
      <c r="H494" s="13">
        <v>2.8000000000000001E-2</v>
      </c>
      <c r="I494" s="13">
        <v>3.2000000000000001E-2</v>
      </c>
      <c r="J494" s="13">
        <v>8.23</v>
      </c>
      <c r="K494" s="13">
        <v>129</v>
      </c>
      <c r="L494" s="13">
        <v>1.92</v>
      </c>
      <c r="M494" s="13">
        <v>42.4</v>
      </c>
      <c r="N494" s="13">
        <v>27.6</v>
      </c>
      <c r="O494" s="13">
        <v>21.03</v>
      </c>
      <c r="P494" s="13">
        <v>0.96</v>
      </c>
      <c r="Q494" s="13">
        <v>229.4</v>
      </c>
      <c r="R494" s="13">
        <v>16.399999999999999</v>
      </c>
      <c r="S494" s="13">
        <v>0.32</v>
      </c>
      <c r="T494" s="13">
        <v>24</v>
      </c>
    </row>
    <row r="495" spans="1:20" x14ac:dyDescent="0.25">
      <c r="A495" s="34" t="s">
        <v>197</v>
      </c>
      <c r="B495" s="51" t="s">
        <v>198</v>
      </c>
      <c r="C495" s="13">
        <v>90</v>
      </c>
      <c r="D495" s="40">
        <v>16.739999999999998</v>
      </c>
      <c r="E495" s="40">
        <v>12.15</v>
      </c>
      <c r="F495" s="40">
        <v>16.38</v>
      </c>
      <c r="G495" s="40">
        <v>243.9</v>
      </c>
      <c r="H495" s="40"/>
      <c r="I495" s="40"/>
      <c r="J495" s="40"/>
      <c r="K495" s="40"/>
      <c r="L495" s="40"/>
      <c r="M495" s="40"/>
      <c r="N495" s="39">
        <v>16.09</v>
      </c>
      <c r="O495" s="40">
        <v>17.57</v>
      </c>
      <c r="P495" s="40">
        <v>1.41</v>
      </c>
      <c r="Q495" s="13">
        <v>1.26</v>
      </c>
      <c r="R495" s="13"/>
      <c r="S495" s="40"/>
      <c r="T495" s="40"/>
    </row>
    <row r="496" spans="1:20" x14ac:dyDescent="0.25">
      <c r="A496" s="21" t="s">
        <v>199</v>
      </c>
      <c r="B496" s="21" t="s">
        <v>200</v>
      </c>
      <c r="C496" s="12">
        <v>150</v>
      </c>
      <c r="D496" s="21">
        <v>4.6500000000000004</v>
      </c>
      <c r="E496" s="21">
        <v>6.3</v>
      </c>
      <c r="F496" s="21">
        <v>18.75</v>
      </c>
      <c r="G496" s="21">
        <v>150</v>
      </c>
      <c r="H496" s="13">
        <v>0.158</v>
      </c>
      <c r="I496" s="13"/>
      <c r="J496" s="13">
        <v>19.05</v>
      </c>
      <c r="K496" s="13">
        <v>1.4999999999999999E-2</v>
      </c>
      <c r="L496" s="13">
        <v>2.25</v>
      </c>
      <c r="M496" s="13">
        <v>112.5</v>
      </c>
      <c r="N496" s="13">
        <v>61.5</v>
      </c>
      <c r="O496" s="13">
        <v>33</v>
      </c>
      <c r="P496" s="13">
        <v>1.2</v>
      </c>
      <c r="Q496" s="13"/>
      <c r="R496" s="13"/>
      <c r="S496" s="13"/>
      <c r="T496" s="13"/>
    </row>
    <row r="497" spans="1:20" x14ac:dyDescent="0.25">
      <c r="A497" s="14" t="s">
        <v>132</v>
      </c>
      <c r="B497" s="11" t="s">
        <v>133</v>
      </c>
      <c r="C497" s="21">
        <v>200</v>
      </c>
      <c r="D497" s="21">
        <v>0</v>
      </c>
      <c r="E497" s="21">
        <v>0</v>
      </c>
      <c r="F497" s="21">
        <v>23.2</v>
      </c>
      <c r="G497" s="21">
        <v>92.8</v>
      </c>
      <c r="H497" s="11">
        <v>0</v>
      </c>
      <c r="I497" s="11">
        <v>0</v>
      </c>
      <c r="J497" s="11">
        <v>7.8</v>
      </c>
      <c r="K497" s="11">
        <v>0</v>
      </c>
      <c r="L497" s="11"/>
      <c r="M497" s="11">
        <v>0</v>
      </c>
      <c r="N497" s="11">
        <v>11.4</v>
      </c>
      <c r="O497" s="11">
        <v>5.34</v>
      </c>
      <c r="P497" s="11">
        <v>1.2</v>
      </c>
      <c r="Q497" s="11">
        <v>0</v>
      </c>
      <c r="R497" s="11"/>
      <c r="S497" s="11"/>
      <c r="T497" s="11"/>
    </row>
    <row r="498" spans="1:20" x14ac:dyDescent="0.25">
      <c r="A498" s="16" t="s">
        <v>36</v>
      </c>
      <c r="B498" s="11" t="s">
        <v>37</v>
      </c>
      <c r="C498" s="12">
        <v>30</v>
      </c>
      <c r="D498" s="12">
        <v>2.2799999999999998</v>
      </c>
      <c r="E498" s="12">
        <v>0.24</v>
      </c>
      <c r="F498" s="12">
        <v>14.76</v>
      </c>
      <c r="G498" s="12">
        <v>70.5</v>
      </c>
      <c r="H498" s="13">
        <v>0.03</v>
      </c>
      <c r="I498" s="13"/>
      <c r="J498" s="13"/>
      <c r="K498" s="13"/>
      <c r="L498" s="13">
        <v>0.33</v>
      </c>
      <c r="M498" s="13">
        <v>19.5</v>
      </c>
      <c r="N498" s="13">
        <v>6</v>
      </c>
      <c r="O498" s="13">
        <v>4.2</v>
      </c>
      <c r="P498" s="13">
        <v>0.33</v>
      </c>
      <c r="Q498" s="13">
        <v>23.07</v>
      </c>
      <c r="R498" s="13">
        <v>1.05</v>
      </c>
      <c r="S498" s="13">
        <v>1.68</v>
      </c>
      <c r="T498" s="13">
        <v>0.52</v>
      </c>
    </row>
    <row r="499" spans="1:20" x14ac:dyDescent="0.25">
      <c r="A499" s="22" t="s">
        <v>48</v>
      </c>
      <c r="B499" s="21" t="s">
        <v>49</v>
      </c>
      <c r="C499" s="12">
        <v>30</v>
      </c>
      <c r="D499" s="12">
        <v>1.98</v>
      </c>
      <c r="E499" s="12">
        <v>0.36</v>
      </c>
      <c r="F499" s="12">
        <v>10.199999999999999</v>
      </c>
      <c r="G499" s="12">
        <v>54.3</v>
      </c>
      <c r="H499" s="13">
        <v>5.3999999999999999E-2</v>
      </c>
      <c r="I499" s="13">
        <v>2.7E-2</v>
      </c>
      <c r="J499" s="13"/>
      <c r="K499" s="13"/>
      <c r="L499" s="13"/>
      <c r="M499" s="13">
        <v>47.4</v>
      </c>
      <c r="N499" s="13">
        <v>10.5</v>
      </c>
      <c r="O499" s="13">
        <v>14.1</v>
      </c>
      <c r="P499" s="13">
        <v>1.17</v>
      </c>
      <c r="Q499" s="13">
        <v>73.2</v>
      </c>
      <c r="R499" s="13">
        <v>0.96</v>
      </c>
      <c r="S499" s="13">
        <v>1.65</v>
      </c>
      <c r="T499" s="13">
        <v>7.2</v>
      </c>
    </row>
    <row r="500" spans="1:20" x14ac:dyDescent="0.25">
      <c r="A500" s="14"/>
      <c r="B500" s="11" t="s">
        <v>50</v>
      </c>
      <c r="C500" s="21">
        <f>C493+C494+C495+C496+C497+C498+C499</f>
        <v>760</v>
      </c>
      <c r="D500" s="21">
        <f>D493+D494+D495+D496+D497+D498+D499</f>
        <v>26.73</v>
      </c>
      <c r="E500" s="21">
        <f>E493+E494+E495+E496+E497+E498+E499</f>
        <v>28.71</v>
      </c>
      <c r="F500" s="21">
        <f>F493+F494+F495+F496+F497+F498+F499</f>
        <v>97.440000000000012</v>
      </c>
      <c r="G500" s="21">
        <f>G493+G494+G495+G496+G497+G498+G499</f>
        <v>765.75999999999988</v>
      </c>
      <c r="H500" s="21">
        <f t="shared" ref="H500:T500" si="62">H493+H494+H495+H497+H498+H499</f>
        <v>0.13200000000000001</v>
      </c>
      <c r="I500" s="21">
        <f t="shared" si="62"/>
        <v>7.9000000000000001E-2</v>
      </c>
      <c r="J500" s="21">
        <f t="shared" si="62"/>
        <v>28.81</v>
      </c>
      <c r="K500" s="21">
        <f t="shared" si="62"/>
        <v>371</v>
      </c>
      <c r="L500" s="21">
        <f t="shared" si="62"/>
        <v>5.01</v>
      </c>
      <c r="M500" s="21">
        <f t="shared" si="62"/>
        <v>127.9</v>
      </c>
      <c r="N500" s="21">
        <f t="shared" si="62"/>
        <v>94.390000000000015</v>
      </c>
      <c r="O500" s="21">
        <f t="shared" si="62"/>
        <v>73.64</v>
      </c>
      <c r="P500" s="21">
        <f t="shared" si="62"/>
        <v>5.62</v>
      </c>
      <c r="Q500" s="21">
        <f t="shared" si="62"/>
        <v>486.92999999999995</v>
      </c>
      <c r="R500" s="21">
        <f t="shared" si="62"/>
        <v>28.31</v>
      </c>
      <c r="S500" s="21">
        <f t="shared" si="62"/>
        <v>3.6639999999999997</v>
      </c>
      <c r="T500" s="21">
        <f t="shared" si="62"/>
        <v>42.720000000000006</v>
      </c>
    </row>
    <row r="501" spans="1:20" x14ac:dyDescent="0.25">
      <c r="A501" s="53" t="s">
        <v>54</v>
      </c>
      <c r="B501" s="53"/>
      <c r="C501" s="53"/>
      <c r="D501" s="53"/>
      <c r="E501" s="53"/>
      <c r="F501" s="53"/>
      <c r="G501" s="5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</row>
    <row r="502" spans="1:20" x14ac:dyDescent="0.25">
      <c r="A502" s="11" t="s">
        <v>134</v>
      </c>
      <c r="B502" s="15" t="s">
        <v>135</v>
      </c>
      <c r="C502" s="12">
        <v>180</v>
      </c>
      <c r="D502" s="12">
        <v>5.04</v>
      </c>
      <c r="E502" s="12">
        <v>5.74</v>
      </c>
      <c r="F502" s="12">
        <v>7.36</v>
      </c>
      <c r="G502" s="36">
        <v>101.27</v>
      </c>
      <c r="H502" s="13">
        <v>7.0000000000000007E-2</v>
      </c>
      <c r="I502" s="13">
        <v>0.22</v>
      </c>
      <c r="J502" s="13">
        <v>1.26</v>
      </c>
      <c r="K502" s="13">
        <v>31.5</v>
      </c>
      <c r="L502" s="13"/>
      <c r="M502" s="13">
        <v>162.01</v>
      </c>
      <c r="N502" s="13">
        <v>216.01</v>
      </c>
      <c r="O502" s="13">
        <v>25.2</v>
      </c>
      <c r="P502" s="13">
        <v>0.18</v>
      </c>
      <c r="Q502" s="13">
        <v>217.8</v>
      </c>
      <c r="R502" s="13">
        <v>16.2</v>
      </c>
      <c r="S502" s="13">
        <v>3.24</v>
      </c>
      <c r="T502" s="13">
        <v>1.1499999999999999</v>
      </c>
    </row>
    <row r="503" spans="1:20" x14ac:dyDescent="0.25">
      <c r="A503" s="16" t="s">
        <v>136</v>
      </c>
      <c r="B503" s="11" t="s">
        <v>137</v>
      </c>
      <c r="C503" s="12">
        <v>30</v>
      </c>
      <c r="D503" s="12">
        <v>2.25</v>
      </c>
      <c r="E503" s="12">
        <v>2.94</v>
      </c>
      <c r="F503" s="12">
        <v>22.32</v>
      </c>
      <c r="G503" s="12">
        <v>125.1</v>
      </c>
      <c r="H503" s="13">
        <v>2.4E-2</v>
      </c>
      <c r="I503" s="13">
        <v>0</v>
      </c>
      <c r="J503" s="13">
        <v>0</v>
      </c>
      <c r="K503" s="13">
        <v>3.0000000000000001E-3</v>
      </c>
      <c r="L503" s="13">
        <v>1.05</v>
      </c>
      <c r="M503" s="13">
        <v>27</v>
      </c>
      <c r="N503" s="13">
        <v>8.6999999999999993</v>
      </c>
      <c r="O503" s="13">
        <v>6</v>
      </c>
      <c r="P503" s="13">
        <v>0.63</v>
      </c>
      <c r="Q503" s="13"/>
      <c r="R503" s="13"/>
      <c r="S503" s="13"/>
      <c r="T503" s="13"/>
    </row>
    <row r="504" spans="1:20" x14ac:dyDescent="0.25">
      <c r="A504" s="14" t="s">
        <v>138</v>
      </c>
      <c r="B504" s="15" t="s">
        <v>139</v>
      </c>
      <c r="C504" s="21">
        <v>100</v>
      </c>
      <c r="D504" s="21">
        <v>0.4</v>
      </c>
      <c r="E504" s="21">
        <v>0.4</v>
      </c>
      <c r="F504" s="21">
        <v>9.8000000000000007</v>
      </c>
      <c r="G504" s="21">
        <v>47</v>
      </c>
      <c r="H504" s="13">
        <v>0.03</v>
      </c>
      <c r="I504" s="13">
        <v>0</v>
      </c>
      <c r="J504" s="13">
        <v>10</v>
      </c>
      <c r="K504" s="13">
        <v>0</v>
      </c>
      <c r="L504" s="13">
        <v>0.2</v>
      </c>
      <c r="M504" s="13">
        <v>11</v>
      </c>
      <c r="N504" s="13">
        <v>16</v>
      </c>
      <c r="O504" s="13">
        <v>9</v>
      </c>
      <c r="P504" s="13">
        <v>2.2000000000000002</v>
      </c>
      <c r="Q504" s="13">
        <v>0</v>
      </c>
      <c r="R504" s="13">
        <v>0</v>
      </c>
      <c r="S504" s="13">
        <v>0</v>
      </c>
      <c r="T504" s="13">
        <v>0</v>
      </c>
    </row>
    <row r="505" spans="1:20" x14ac:dyDescent="0.25">
      <c r="A505" s="14"/>
      <c r="B505" s="11" t="s">
        <v>59</v>
      </c>
      <c r="C505" s="21">
        <f t="shared" ref="C505:T505" si="63">C502+C503+C504</f>
        <v>310</v>
      </c>
      <c r="D505" s="21">
        <f t="shared" si="63"/>
        <v>7.69</v>
      </c>
      <c r="E505" s="21">
        <f t="shared" si="63"/>
        <v>9.08</v>
      </c>
      <c r="F505" s="21">
        <f t="shared" si="63"/>
        <v>39.480000000000004</v>
      </c>
      <c r="G505" s="21">
        <f t="shared" si="63"/>
        <v>273.37</v>
      </c>
      <c r="H505" s="21">
        <f t="shared" si="63"/>
        <v>0.124</v>
      </c>
      <c r="I505" s="21">
        <f t="shared" si="63"/>
        <v>0.22</v>
      </c>
      <c r="J505" s="21">
        <f t="shared" si="63"/>
        <v>11.26</v>
      </c>
      <c r="K505" s="21">
        <f t="shared" si="63"/>
        <v>31.503</v>
      </c>
      <c r="L505" s="21">
        <f t="shared" si="63"/>
        <v>1.25</v>
      </c>
      <c r="M505" s="21">
        <f t="shared" si="63"/>
        <v>200.01</v>
      </c>
      <c r="N505" s="21">
        <f t="shared" si="63"/>
        <v>240.70999999999998</v>
      </c>
      <c r="O505" s="21">
        <f t="shared" si="63"/>
        <v>40.200000000000003</v>
      </c>
      <c r="P505" s="21">
        <f t="shared" si="63"/>
        <v>3.0100000000000002</v>
      </c>
      <c r="Q505" s="21">
        <f t="shared" si="63"/>
        <v>217.8</v>
      </c>
      <c r="R505" s="21">
        <f t="shared" si="63"/>
        <v>16.2</v>
      </c>
      <c r="S505" s="21">
        <f t="shared" si="63"/>
        <v>3.24</v>
      </c>
      <c r="T505" s="21">
        <f t="shared" si="63"/>
        <v>1.1499999999999999</v>
      </c>
    </row>
    <row r="506" spans="1:20" x14ac:dyDescent="0.25">
      <c r="A506" s="7"/>
      <c r="B506" s="11" t="s">
        <v>60</v>
      </c>
      <c r="C506" s="12">
        <f t="shared" ref="C506:T506" si="64">C482+C491+C505</f>
        <v>1550</v>
      </c>
      <c r="D506" s="12">
        <f t="shared" si="64"/>
        <v>66.754000000000005</v>
      </c>
      <c r="E506" s="12">
        <f t="shared" si="64"/>
        <v>48.29</v>
      </c>
      <c r="F506" s="12">
        <f t="shared" si="64"/>
        <v>221.09000000000003</v>
      </c>
      <c r="G506" s="12">
        <f t="shared" si="64"/>
        <v>1587.4899999999998</v>
      </c>
      <c r="H506" s="12">
        <f t="shared" si="64"/>
        <v>0.66299999999999992</v>
      </c>
      <c r="I506" s="12">
        <f t="shared" si="64"/>
        <v>0.72799999999999998</v>
      </c>
      <c r="J506" s="12">
        <f t="shared" si="64"/>
        <v>50.860999999999997</v>
      </c>
      <c r="K506" s="12">
        <f t="shared" si="64"/>
        <v>205.721</v>
      </c>
      <c r="L506" s="12">
        <f t="shared" si="64"/>
        <v>9.99</v>
      </c>
      <c r="M506" s="12">
        <f t="shared" si="64"/>
        <v>816.57999999999993</v>
      </c>
      <c r="N506" s="12">
        <f t="shared" si="64"/>
        <v>597.05999999999995</v>
      </c>
      <c r="O506" s="12">
        <f t="shared" si="64"/>
        <v>272.76</v>
      </c>
      <c r="P506" s="12">
        <f t="shared" si="64"/>
        <v>15.86</v>
      </c>
      <c r="Q506" s="12">
        <f t="shared" si="64"/>
        <v>1088.81</v>
      </c>
      <c r="R506" s="12">
        <f t="shared" si="64"/>
        <v>78.209999999999994</v>
      </c>
      <c r="S506" s="12">
        <f t="shared" si="64"/>
        <v>21.619999999999997</v>
      </c>
      <c r="T506" s="12">
        <f t="shared" si="64"/>
        <v>109.95000000000002</v>
      </c>
    </row>
    <row r="511" spans="1:20" ht="12.75" customHeight="1" x14ac:dyDescent="0.25">
      <c r="A511" s="56"/>
      <c r="B511" s="56"/>
      <c r="C511" s="56"/>
      <c r="D511" s="56"/>
      <c r="E511" s="56"/>
      <c r="F511" s="56"/>
      <c r="G511" s="56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2.75" customHeight="1" x14ac:dyDescent="0.25">
      <c r="A512" s="56"/>
      <c r="B512" s="56"/>
      <c r="C512" s="56"/>
      <c r="D512" s="56"/>
      <c r="E512" s="56"/>
      <c r="F512" s="56"/>
      <c r="G512" s="56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12.75" customHeight="1" x14ac:dyDescent="0.25">
      <c r="A513" s="56"/>
      <c r="B513" s="56"/>
      <c r="C513" s="56"/>
      <c r="D513" s="56"/>
      <c r="E513" s="56"/>
      <c r="F513" s="56"/>
      <c r="G513" s="56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2.75" customHeight="1" x14ac:dyDescent="0.25">
      <c r="A514" s="56"/>
      <c r="B514" s="56"/>
      <c r="C514" s="56"/>
      <c r="D514" s="56"/>
      <c r="E514" s="56"/>
      <c r="F514" s="56"/>
      <c r="G514" s="56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2.75" customHeight="1" x14ac:dyDescent="0.25">
      <c r="A515" s="59"/>
      <c r="B515" s="59"/>
      <c r="C515" s="59"/>
      <c r="D515" s="59"/>
      <c r="E515" s="59"/>
      <c r="F515" s="59"/>
      <c r="G515" s="59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2.75" customHeight="1" x14ac:dyDescent="0.25">
      <c r="A516" s="54"/>
      <c r="B516" s="54"/>
      <c r="C516" s="55"/>
      <c r="D516" s="56"/>
      <c r="E516" s="56"/>
      <c r="F516" s="56"/>
      <c r="G516" s="55"/>
      <c r="H516" s="53"/>
      <c r="I516" s="53"/>
      <c r="J516" s="53"/>
      <c r="K516" s="53"/>
      <c r="L516" s="53"/>
      <c r="M516" s="53"/>
      <c r="N516" s="53"/>
      <c r="O516" s="53"/>
      <c r="P516" s="53"/>
      <c r="Q516" s="8"/>
      <c r="R516" s="9"/>
      <c r="S516" s="9"/>
      <c r="T516" s="10"/>
    </row>
    <row r="517" spans="1:20" ht="12.75" customHeight="1" x14ac:dyDescent="0.25">
      <c r="A517" s="54"/>
      <c r="B517" s="54"/>
      <c r="C517" s="54"/>
      <c r="D517" s="6"/>
      <c r="E517" s="6"/>
      <c r="F517" s="6"/>
      <c r="G517" s="55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</row>
    <row r="518" spans="1:20" ht="12.75" customHeight="1" x14ac:dyDescent="0.25">
      <c r="A518" s="6"/>
      <c r="B518" s="6"/>
      <c r="C518" s="6"/>
      <c r="D518" s="6"/>
      <c r="E518" s="6"/>
      <c r="F518" s="6"/>
      <c r="G518" s="6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</row>
    <row r="519" spans="1:20" ht="12.75" customHeight="1" x14ac:dyDescent="0.25">
      <c r="A519" s="53"/>
      <c r="B519" s="53"/>
      <c r="C519" s="53"/>
      <c r="D519" s="53"/>
      <c r="E519" s="53"/>
      <c r="F519" s="53"/>
      <c r="G519" s="53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</row>
    <row r="520" spans="1:20" ht="12.75" customHeight="1" x14ac:dyDescent="0.25">
      <c r="A520" s="11"/>
      <c r="B520" s="11"/>
      <c r="C520" s="12"/>
      <c r="D520" s="12"/>
      <c r="E520" s="12"/>
      <c r="F520" s="12"/>
      <c r="G520" s="12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</row>
    <row r="521" spans="1:20" ht="12.75" customHeight="1" x14ac:dyDescent="0.25">
      <c r="A521" s="14"/>
      <c r="B521" s="15"/>
      <c r="C521" s="12"/>
      <c r="D521" s="12"/>
      <c r="E521" s="12"/>
      <c r="F521" s="12"/>
      <c r="G521" s="12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</row>
    <row r="522" spans="1:20" ht="12.75" customHeight="1" x14ac:dyDescent="0.25">
      <c r="A522" s="14"/>
      <c r="B522" s="11"/>
      <c r="C522" s="12"/>
      <c r="D522" s="12"/>
      <c r="E522" s="12"/>
      <c r="F522" s="12"/>
      <c r="G522" s="12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</row>
    <row r="523" spans="1:20" ht="12.75" customHeight="1" x14ac:dyDescent="0.25">
      <c r="A523" s="16"/>
      <c r="B523" s="11"/>
      <c r="C523" s="12"/>
      <c r="D523" s="12"/>
      <c r="E523" s="12"/>
      <c r="F523" s="12"/>
      <c r="G523" s="12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</row>
    <row r="524" spans="1:20" ht="12.75" customHeight="1" x14ac:dyDescent="0.25">
      <c r="A524" s="7"/>
      <c r="B524" s="11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</row>
    <row r="525" spans="1:20" ht="12.75" customHeight="1" x14ac:dyDescent="0.25">
      <c r="A525" s="58"/>
      <c r="B525" s="58"/>
      <c r="C525" s="58"/>
      <c r="D525" s="58"/>
      <c r="E525" s="58"/>
      <c r="F525" s="58"/>
      <c r="G525" s="58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</row>
    <row r="526" spans="1:20" ht="12.75" customHeight="1" x14ac:dyDescent="0.25">
      <c r="A526" s="14"/>
      <c r="B526" s="14"/>
      <c r="C526" s="12"/>
      <c r="D526" s="12"/>
      <c r="E526" s="12"/>
      <c r="F526" s="12"/>
      <c r="G526" s="12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</row>
    <row r="527" spans="1:20" ht="12.75" customHeight="1" x14ac:dyDescent="0.25">
      <c r="A527" s="18"/>
      <c r="B527" s="19"/>
      <c r="C527" s="20"/>
      <c r="D527" s="20"/>
      <c r="E527" s="20"/>
      <c r="F527" s="20"/>
      <c r="G527" s="20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</row>
    <row r="528" spans="1:20" ht="12.75" customHeight="1" x14ac:dyDescent="0.25">
      <c r="A528" s="21"/>
      <c r="B528" s="21"/>
      <c r="C528" s="12"/>
      <c r="D528" s="21"/>
      <c r="E528" s="21"/>
      <c r="F528" s="21"/>
      <c r="G528" s="21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</row>
    <row r="529" spans="1:20" ht="12.75" customHeight="1" x14ac:dyDescent="0.25">
      <c r="A529" s="14"/>
      <c r="B529" s="15"/>
      <c r="C529" s="12"/>
      <c r="D529" s="12"/>
      <c r="E529" s="12"/>
      <c r="F529" s="12"/>
      <c r="G529" s="12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</row>
    <row r="530" spans="1:20" ht="12.75" customHeight="1" x14ac:dyDescent="0.25">
      <c r="A530" s="16"/>
      <c r="B530" s="11"/>
      <c r="C530" s="12"/>
      <c r="D530" s="12"/>
      <c r="E530" s="12"/>
      <c r="F530" s="12"/>
      <c r="G530" s="12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</row>
    <row r="531" spans="1:20" ht="12.75" customHeight="1" x14ac:dyDescent="0.25">
      <c r="A531" s="22"/>
      <c r="B531" s="21"/>
      <c r="C531" s="12"/>
      <c r="D531" s="12"/>
      <c r="E531" s="12"/>
      <c r="F531" s="12"/>
      <c r="G531" s="12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</row>
    <row r="532" spans="1:20" ht="12.75" customHeight="1" x14ac:dyDescent="0.25">
      <c r="A532" s="7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</row>
    <row r="533" spans="1:20" ht="12.75" customHeight="1" x14ac:dyDescent="0.25">
      <c r="A533" s="53"/>
      <c r="B533" s="53"/>
      <c r="C533" s="53"/>
      <c r="D533" s="53"/>
      <c r="E533" s="53"/>
      <c r="F533" s="53"/>
      <c r="G533" s="53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</row>
    <row r="534" spans="1:20" ht="12.75" customHeight="1" x14ac:dyDescent="0.25">
      <c r="A534" s="11"/>
      <c r="B534" s="14"/>
      <c r="C534" s="12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3"/>
    </row>
    <row r="535" spans="1:20" ht="12.75" customHeight="1" x14ac:dyDescent="0.25">
      <c r="A535" s="18"/>
      <c r="B535" s="19"/>
      <c r="C535" s="20"/>
      <c r="D535" s="20"/>
      <c r="E535" s="20"/>
      <c r="F535" s="20"/>
      <c r="G535" s="20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</row>
    <row r="536" spans="1:20" ht="12.75" customHeight="1" x14ac:dyDescent="0.25">
      <c r="A536" s="11"/>
      <c r="B536" s="11"/>
      <c r="C536" s="12"/>
      <c r="D536" s="12"/>
      <c r="E536" s="12"/>
      <c r="F536" s="12"/>
      <c r="G536" s="12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</row>
    <row r="537" spans="1:20" ht="12.75" customHeight="1" x14ac:dyDescent="0.25">
      <c r="A537" s="14"/>
      <c r="B537" s="15"/>
      <c r="C537" s="12"/>
      <c r="D537" s="12"/>
      <c r="E537" s="12"/>
      <c r="F537" s="12"/>
      <c r="G537" s="12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</row>
    <row r="538" spans="1:20" ht="12.75" customHeight="1" x14ac:dyDescent="0.25">
      <c r="A538" s="14"/>
      <c r="B538" s="15"/>
      <c r="C538" s="12"/>
      <c r="D538" s="12"/>
      <c r="E538" s="12"/>
      <c r="F538" s="12"/>
      <c r="G538" s="12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</row>
    <row r="539" spans="1:20" ht="12.75" customHeight="1" x14ac:dyDescent="0.25">
      <c r="A539" s="16"/>
      <c r="B539" s="11"/>
      <c r="C539" s="12"/>
      <c r="D539" s="12"/>
      <c r="E539" s="12"/>
      <c r="F539" s="12"/>
      <c r="G539" s="12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</row>
    <row r="540" spans="1:20" ht="12.75" customHeight="1" x14ac:dyDescent="0.25">
      <c r="A540" s="22"/>
      <c r="B540" s="21"/>
      <c r="C540" s="12"/>
      <c r="D540" s="12"/>
      <c r="E540" s="12"/>
      <c r="F540" s="12"/>
      <c r="G540" s="12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</row>
    <row r="541" spans="1:20" ht="12.75" customHeight="1" x14ac:dyDescent="0.25">
      <c r="A541" s="7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</row>
    <row r="542" spans="1:20" ht="12.75" customHeight="1" x14ac:dyDescent="0.25">
      <c r="A542" s="53"/>
      <c r="B542" s="53"/>
      <c r="C542" s="53"/>
      <c r="D542" s="53"/>
      <c r="E542" s="53"/>
      <c r="F542" s="53"/>
      <c r="G542" s="53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</row>
    <row r="543" spans="1:20" ht="12.75" customHeight="1" x14ac:dyDescent="0.25">
      <c r="A543" s="14"/>
      <c r="B543" s="11"/>
      <c r="C543" s="12"/>
      <c r="D543" s="12"/>
      <c r="E543" s="12"/>
      <c r="F543" s="12"/>
      <c r="G543" s="12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</row>
    <row r="544" spans="1:20" ht="12.75" customHeight="1" x14ac:dyDescent="0.25">
      <c r="A544" s="14"/>
      <c r="B544" s="15"/>
      <c r="C544" s="21"/>
      <c r="D544" s="21"/>
      <c r="E544" s="21"/>
      <c r="F544" s="21"/>
      <c r="G544" s="21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</row>
    <row r="545" spans="1:20" ht="12.75" customHeight="1" x14ac:dyDescent="0.25">
      <c r="A545" s="7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</row>
    <row r="546" spans="1:20" ht="12.75" customHeight="1" x14ac:dyDescent="0.25">
      <c r="A546" s="7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</row>
    <row r="547" spans="1:20" x14ac:dyDescent="0.25">
      <c r="A547" s="7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</row>
    <row r="548" spans="1:20" ht="12.75" customHeight="1" x14ac:dyDescent="0.25">
      <c r="A548" s="56"/>
      <c r="B548" s="56"/>
      <c r="C548" s="56"/>
      <c r="D548" s="56"/>
      <c r="E548" s="56"/>
      <c r="F548" s="56"/>
      <c r="G548" s="56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</row>
    <row r="549" spans="1:20" ht="12.75" customHeight="1" x14ac:dyDescent="0.25">
      <c r="A549" s="56"/>
      <c r="B549" s="56"/>
      <c r="C549" s="56"/>
      <c r="D549" s="56"/>
      <c r="E549" s="56"/>
      <c r="F549" s="56"/>
      <c r="G549" s="56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</row>
    <row r="550" spans="1:20" ht="12.75" customHeight="1" x14ac:dyDescent="0.25">
      <c r="A550" s="56"/>
      <c r="B550" s="56"/>
      <c r="C550" s="56"/>
      <c r="D550" s="56"/>
      <c r="E550" s="56"/>
      <c r="F550" s="56"/>
      <c r="G550" s="56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</row>
    <row r="551" spans="1:20" ht="12.75" customHeight="1" x14ac:dyDescent="0.25">
      <c r="A551" s="56"/>
      <c r="B551" s="56"/>
      <c r="C551" s="56"/>
      <c r="D551" s="56"/>
      <c r="E551" s="56"/>
      <c r="F551" s="56"/>
      <c r="G551" s="56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</row>
    <row r="552" spans="1:20" ht="12.75" customHeight="1" x14ac:dyDescent="0.25">
      <c r="A552" s="59"/>
      <c r="B552" s="59"/>
      <c r="C552" s="59"/>
      <c r="D552" s="59"/>
      <c r="E552" s="59"/>
      <c r="F552" s="59"/>
      <c r="G552" s="59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</row>
    <row r="553" spans="1:20" ht="12.75" customHeight="1" x14ac:dyDescent="0.25">
      <c r="A553" s="54"/>
      <c r="B553" s="54"/>
      <c r="C553" s="55"/>
      <c r="D553" s="56"/>
      <c r="E553" s="56"/>
      <c r="F553" s="56"/>
      <c r="G553" s="55"/>
      <c r="H553" s="57"/>
      <c r="I553" s="57"/>
      <c r="J553" s="57"/>
      <c r="K553" s="57"/>
      <c r="L553" s="57"/>
      <c r="M553" s="57"/>
      <c r="N553" s="57"/>
      <c r="O553" s="57"/>
      <c r="P553" s="57"/>
      <c r="Q553" s="24"/>
      <c r="R553" s="24"/>
      <c r="S553" s="24"/>
      <c r="T553" s="24"/>
    </row>
    <row r="554" spans="1:20" ht="12.75" customHeight="1" x14ac:dyDescent="0.25">
      <c r="A554" s="54"/>
      <c r="B554" s="54"/>
      <c r="C554" s="54"/>
      <c r="D554" s="6"/>
      <c r="E554" s="6"/>
      <c r="F554" s="6"/>
      <c r="G554" s="5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</row>
    <row r="555" spans="1:20" ht="12.75" customHeight="1" x14ac:dyDescent="0.25">
      <c r="A555" s="53"/>
      <c r="B555" s="53"/>
      <c r="C555" s="53"/>
      <c r="D555" s="53"/>
      <c r="E555" s="53"/>
      <c r="F555" s="53"/>
      <c r="G555" s="53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</row>
    <row r="556" spans="1:20" ht="12.75" customHeight="1" x14ac:dyDescent="0.25">
      <c r="A556" s="14"/>
      <c r="B556" s="11"/>
      <c r="C556" s="12"/>
      <c r="D556" s="12"/>
      <c r="E556" s="12"/>
      <c r="F556" s="12"/>
      <c r="G556" s="12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</row>
    <row r="557" spans="1:20" ht="12.75" customHeight="1" x14ac:dyDescent="0.25">
      <c r="A557" s="14"/>
      <c r="B557" s="15"/>
      <c r="C557" s="12"/>
      <c r="D557" s="12"/>
      <c r="E557" s="12"/>
      <c r="F557" s="12"/>
      <c r="G557" s="12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</row>
    <row r="558" spans="1:20" ht="12.75" customHeight="1" x14ac:dyDescent="0.25">
      <c r="A558" s="14"/>
      <c r="B558" s="11"/>
      <c r="C558" s="21"/>
      <c r="D558" s="21"/>
      <c r="E558" s="21"/>
      <c r="F558" s="21"/>
      <c r="G558" s="2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</row>
    <row r="559" spans="1:20" ht="12.75" customHeight="1" x14ac:dyDescent="0.25">
      <c r="A559" s="16"/>
      <c r="B559" s="11"/>
      <c r="C559" s="12"/>
      <c r="D559" s="12"/>
      <c r="E559" s="12"/>
      <c r="F559" s="12"/>
      <c r="G559" s="12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</row>
    <row r="560" spans="1:20" ht="12.75" customHeight="1" x14ac:dyDescent="0.25">
      <c r="A560" s="7"/>
      <c r="B560" s="11"/>
      <c r="C560" s="12"/>
      <c r="D560" s="27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</row>
    <row r="561" spans="1:20" ht="12.75" customHeight="1" x14ac:dyDescent="0.25">
      <c r="A561" s="53"/>
      <c r="B561" s="53"/>
      <c r="C561" s="53"/>
      <c r="D561" s="53"/>
      <c r="E561" s="53"/>
      <c r="F561" s="53"/>
      <c r="G561" s="5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</row>
    <row r="562" spans="1:20" ht="12.75" customHeight="1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</row>
    <row r="563" spans="1:20" ht="12.75" customHeight="1" x14ac:dyDescent="0.25">
      <c r="A563" s="14"/>
      <c r="B563" s="15"/>
      <c r="C563" s="12"/>
      <c r="D563" s="21"/>
      <c r="E563" s="21"/>
      <c r="F563" s="21"/>
      <c r="G563" s="21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</row>
    <row r="564" spans="1:20" ht="12.75" customHeight="1" x14ac:dyDescent="0.25">
      <c r="A564" s="11"/>
      <c r="B564" s="15"/>
      <c r="C564" s="12"/>
      <c r="D564" s="21"/>
      <c r="E564" s="21"/>
      <c r="F564" s="21"/>
      <c r="G564" s="2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</row>
    <row r="565" spans="1:20" ht="12.75" customHeight="1" x14ac:dyDescent="0.25">
      <c r="A565" s="11"/>
      <c r="B565" s="11"/>
      <c r="C565" s="21"/>
      <c r="D565" s="21"/>
      <c r="E565" s="21"/>
      <c r="F565" s="21"/>
      <c r="G565" s="2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</row>
    <row r="566" spans="1:20" ht="12.75" customHeight="1" x14ac:dyDescent="0.25">
      <c r="A566" s="14"/>
      <c r="B566" s="11"/>
      <c r="C566" s="21"/>
      <c r="D566" s="21"/>
      <c r="E566" s="21"/>
      <c r="F566" s="21"/>
      <c r="G566" s="2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</row>
    <row r="567" spans="1:20" ht="12.75" customHeight="1" x14ac:dyDescent="0.25">
      <c r="A567" s="16"/>
      <c r="B567" s="11"/>
      <c r="C567" s="12"/>
      <c r="D567" s="12"/>
      <c r="E567" s="12"/>
      <c r="F567" s="12"/>
      <c r="G567" s="12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</row>
    <row r="568" spans="1:20" ht="12.75" customHeight="1" x14ac:dyDescent="0.25">
      <c r="A568" s="22"/>
      <c r="B568" s="21"/>
      <c r="C568" s="12"/>
      <c r="D568" s="12"/>
      <c r="E568" s="12"/>
      <c r="F568" s="12"/>
      <c r="G568" s="12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</row>
    <row r="569" spans="1:20" ht="12.75" customHeight="1" x14ac:dyDescent="0.25">
      <c r="A569" s="7"/>
      <c r="B569" s="11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</row>
    <row r="570" spans="1:20" ht="12.75" customHeight="1" x14ac:dyDescent="0.25">
      <c r="A570" s="53"/>
      <c r="B570" s="53"/>
      <c r="C570" s="53"/>
      <c r="D570" s="53"/>
      <c r="E570" s="53"/>
      <c r="F570" s="53"/>
      <c r="G570" s="5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</row>
    <row r="571" spans="1:20" ht="12.75" customHeight="1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</row>
    <row r="572" spans="1:20" ht="12.75" customHeight="1" x14ac:dyDescent="0.25">
      <c r="A572" s="14"/>
      <c r="B572" s="15"/>
      <c r="C572" s="12"/>
      <c r="D572" s="21"/>
      <c r="E572" s="21"/>
      <c r="F572" s="21"/>
      <c r="G572" s="21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</row>
    <row r="573" spans="1:20" ht="12.75" customHeight="1" x14ac:dyDescent="0.25">
      <c r="A573" s="14"/>
      <c r="B573" s="11"/>
      <c r="C573" s="12"/>
      <c r="D573" s="12"/>
      <c r="E573" s="12"/>
      <c r="F573" s="12"/>
      <c r="G573" s="12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</row>
    <row r="574" spans="1:20" ht="12.75" customHeight="1" x14ac:dyDescent="0.25">
      <c r="A574" s="14"/>
      <c r="B574" s="15"/>
      <c r="C574" s="12"/>
      <c r="D574" s="12"/>
      <c r="E574" s="12"/>
      <c r="F574" s="12"/>
      <c r="G574" s="12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</row>
    <row r="575" spans="1:20" ht="12.75" customHeight="1" x14ac:dyDescent="0.25">
      <c r="A575" s="14"/>
      <c r="B575" s="11"/>
      <c r="C575" s="21"/>
      <c r="D575" s="21"/>
      <c r="E575" s="21"/>
      <c r="F575" s="21"/>
      <c r="G575" s="2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</row>
    <row r="576" spans="1:20" ht="12.75" customHeight="1" x14ac:dyDescent="0.25">
      <c r="A576" s="16"/>
      <c r="B576" s="11"/>
      <c r="C576" s="12"/>
      <c r="D576" s="12"/>
      <c r="E576" s="12"/>
      <c r="F576" s="12"/>
      <c r="G576" s="12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</row>
    <row r="577" spans="1:20" ht="12.75" customHeight="1" x14ac:dyDescent="0.25">
      <c r="A577" s="7"/>
      <c r="B577" s="11"/>
      <c r="C577" s="12"/>
      <c r="D577" s="28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</row>
    <row r="578" spans="1:20" ht="12.75" customHeight="1" x14ac:dyDescent="0.25">
      <c r="A578" s="53"/>
      <c r="B578" s="53"/>
      <c r="C578" s="53"/>
      <c r="D578" s="53"/>
      <c r="E578" s="53"/>
      <c r="F578" s="53"/>
      <c r="G578" s="5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</row>
    <row r="579" spans="1:20" ht="12.75" customHeight="1" x14ac:dyDescent="0.25">
      <c r="A579" s="14"/>
      <c r="B579" s="11"/>
      <c r="C579" s="12"/>
      <c r="D579" s="12"/>
      <c r="E579" s="12"/>
      <c r="F579" s="12"/>
      <c r="G579" s="12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</row>
    <row r="580" spans="1:20" ht="12.75" customHeight="1" x14ac:dyDescent="0.25">
      <c r="A580" s="29"/>
      <c r="B580" s="30"/>
      <c r="C580" s="31"/>
      <c r="D580" s="31"/>
      <c r="E580" s="31"/>
      <c r="F580" s="31"/>
      <c r="G580" s="31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</row>
    <row r="581" spans="1:20" ht="12.75" customHeight="1" x14ac:dyDescent="0.25">
      <c r="A581" s="7"/>
      <c r="B581" s="11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</row>
    <row r="582" spans="1:20" ht="12.75" customHeight="1" x14ac:dyDescent="0.25">
      <c r="A582" s="7"/>
      <c r="B582" s="11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</row>
    <row r="583" spans="1:20" x14ac:dyDescent="0.25">
      <c r="A583" s="7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</row>
    <row r="586" spans="1:20" x14ac:dyDescent="0.25">
      <c r="A586" s="11"/>
      <c r="B586" s="15"/>
      <c r="C586" s="12"/>
      <c r="D586" s="21"/>
      <c r="E586" s="21"/>
      <c r="F586" s="21"/>
      <c r="G586" s="2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</row>
    <row r="587" spans="1:20" x14ac:dyDescent="0.25">
      <c r="A587" s="52"/>
      <c r="B587" s="11"/>
      <c r="C587" s="21"/>
      <c r="D587" s="21"/>
      <c r="E587" s="21"/>
      <c r="F587" s="21"/>
      <c r="G587" s="21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</row>
  </sheetData>
  <mergeCells count="242">
    <mergeCell ref="A3:G3"/>
    <mergeCell ref="A4:G4"/>
    <mergeCell ref="A5:G5"/>
    <mergeCell ref="A6:G6"/>
    <mergeCell ref="A7:G7"/>
    <mergeCell ref="A8:A9"/>
    <mergeCell ref="B8:B9"/>
    <mergeCell ref="C8:C9"/>
    <mergeCell ref="D8:F8"/>
    <mergeCell ref="G8:G9"/>
    <mergeCell ref="H8:L8"/>
    <mergeCell ref="M8:P8"/>
    <mergeCell ref="A11:G11"/>
    <mergeCell ref="A17:G17"/>
    <mergeCell ref="A25:G25"/>
    <mergeCell ref="A34:G34"/>
    <mergeCell ref="A40:G40"/>
    <mergeCell ref="A41:G41"/>
    <mergeCell ref="A42:G42"/>
    <mergeCell ref="A43:G43"/>
    <mergeCell ref="A44:G44"/>
    <mergeCell ref="A45:A46"/>
    <mergeCell ref="B45:B46"/>
    <mergeCell ref="C45:C46"/>
    <mergeCell ref="D45:F45"/>
    <mergeCell ref="G45:G46"/>
    <mergeCell ref="H45:L45"/>
    <mergeCell ref="M45:P45"/>
    <mergeCell ref="A47:G47"/>
    <mergeCell ref="A53:G53"/>
    <mergeCell ref="A62:G62"/>
    <mergeCell ref="A70:G70"/>
    <mergeCell ref="A77:G77"/>
    <mergeCell ref="A78:G78"/>
    <mergeCell ref="A79:G79"/>
    <mergeCell ref="A80:G80"/>
    <mergeCell ref="A81:G81"/>
    <mergeCell ref="A82:A83"/>
    <mergeCell ref="B82:B83"/>
    <mergeCell ref="C82:C83"/>
    <mergeCell ref="D82:F82"/>
    <mergeCell ref="G82:G83"/>
    <mergeCell ref="H82:L82"/>
    <mergeCell ref="M82:P82"/>
    <mergeCell ref="A85:G85"/>
    <mergeCell ref="A91:G91"/>
    <mergeCell ref="A100:G100"/>
    <mergeCell ref="A108:G108"/>
    <mergeCell ref="A114:G114"/>
    <mergeCell ref="A115:G115"/>
    <mergeCell ref="A116:G116"/>
    <mergeCell ref="B117:H117"/>
    <mergeCell ref="A118:G118"/>
    <mergeCell ref="A119:A120"/>
    <mergeCell ref="B119:B120"/>
    <mergeCell ref="C119:C120"/>
    <mergeCell ref="D119:F119"/>
    <mergeCell ref="G119:G120"/>
    <mergeCell ref="H119:L119"/>
    <mergeCell ref="M119:P119"/>
    <mergeCell ref="A122:G122"/>
    <mergeCell ref="A128:G128"/>
    <mergeCell ref="A137:G137"/>
    <mergeCell ref="A146:G146"/>
    <mergeCell ref="A154:G154"/>
    <mergeCell ref="A155:G155"/>
    <mergeCell ref="A156:G156"/>
    <mergeCell ref="A157:G157"/>
    <mergeCell ref="A158:G158"/>
    <mergeCell ref="A159:A160"/>
    <mergeCell ref="B159:B160"/>
    <mergeCell ref="C159:C160"/>
    <mergeCell ref="D159:F159"/>
    <mergeCell ref="G159:G160"/>
    <mergeCell ref="H159:L159"/>
    <mergeCell ref="M159:P159"/>
    <mergeCell ref="A162:G162"/>
    <mergeCell ref="A168:G168"/>
    <mergeCell ref="A177:G177"/>
    <mergeCell ref="A185:G185"/>
    <mergeCell ref="A193:G193"/>
    <mergeCell ref="A194:G194"/>
    <mergeCell ref="A195:G195"/>
    <mergeCell ref="A196:G196"/>
    <mergeCell ref="A197:G197"/>
    <mergeCell ref="A198:G198"/>
    <mergeCell ref="A199:A200"/>
    <mergeCell ref="B199:B200"/>
    <mergeCell ref="C199:C200"/>
    <mergeCell ref="D199:F199"/>
    <mergeCell ref="G199:G200"/>
    <mergeCell ref="H199:L199"/>
    <mergeCell ref="M199:P199"/>
    <mergeCell ref="A202:G202"/>
    <mergeCell ref="A208:G208"/>
    <mergeCell ref="A216:G216"/>
    <mergeCell ref="A224:G224"/>
    <mergeCell ref="A231:G231"/>
    <mergeCell ref="A232:G232"/>
    <mergeCell ref="A233:G233"/>
    <mergeCell ref="A234:G234"/>
    <mergeCell ref="A235:G235"/>
    <mergeCell ref="A236:A237"/>
    <mergeCell ref="B236:B237"/>
    <mergeCell ref="C236:C237"/>
    <mergeCell ref="D236:F236"/>
    <mergeCell ref="G236:G237"/>
    <mergeCell ref="H236:L236"/>
    <mergeCell ref="M236:P236"/>
    <mergeCell ref="A239:G239"/>
    <mergeCell ref="A245:G245"/>
    <mergeCell ref="A254:G254"/>
    <mergeCell ref="A263:G263"/>
    <mergeCell ref="A269:G269"/>
    <mergeCell ref="A270:G270"/>
    <mergeCell ref="A271:G271"/>
    <mergeCell ref="A272:G272"/>
    <mergeCell ref="A273:G273"/>
    <mergeCell ref="A274:A275"/>
    <mergeCell ref="B274:B275"/>
    <mergeCell ref="C274:C275"/>
    <mergeCell ref="D274:F274"/>
    <mergeCell ref="G274:G275"/>
    <mergeCell ref="H274:L274"/>
    <mergeCell ref="M274:P274"/>
    <mergeCell ref="A277:G277"/>
    <mergeCell ref="A283:G283"/>
    <mergeCell ref="A291:G291"/>
    <mergeCell ref="A300:G300"/>
    <mergeCell ref="A307:G307"/>
    <mergeCell ref="A308:G308"/>
    <mergeCell ref="A309:G309"/>
    <mergeCell ref="A310:G310"/>
    <mergeCell ref="A311:G311"/>
    <mergeCell ref="A312:A313"/>
    <mergeCell ref="B312:B313"/>
    <mergeCell ref="C312:C313"/>
    <mergeCell ref="D312:F312"/>
    <mergeCell ref="G312:G313"/>
    <mergeCell ref="H312:L312"/>
    <mergeCell ref="M312:P312"/>
    <mergeCell ref="A315:G315"/>
    <mergeCell ref="A321:G321"/>
    <mergeCell ref="A330:G330"/>
    <mergeCell ref="A339:G339"/>
    <mergeCell ref="B345:H345"/>
    <mergeCell ref="A346:G346"/>
    <mergeCell ref="A347:G347"/>
    <mergeCell ref="A348:G348"/>
    <mergeCell ref="A349:G349"/>
    <mergeCell ref="A350:A351"/>
    <mergeCell ref="B350:B351"/>
    <mergeCell ref="C350:C351"/>
    <mergeCell ref="D350:F350"/>
    <mergeCell ref="G350:G351"/>
    <mergeCell ref="H350:L350"/>
    <mergeCell ref="M350:P350"/>
    <mergeCell ref="A353:G353"/>
    <mergeCell ref="A360:G360"/>
    <mergeCell ref="A369:G369"/>
    <mergeCell ref="A378:G378"/>
    <mergeCell ref="A386:G386"/>
    <mergeCell ref="A387:G387"/>
    <mergeCell ref="A388:G388"/>
    <mergeCell ref="A389:G389"/>
    <mergeCell ref="A390:G390"/>
    <mergeCell ref="A391:A392"/>
    <mergeCell ref="B391:B392"/>
    <mergeCell ref="C391:C392"/>
    <mergeCell ref="D391:F391"/>
    <mergeCell ref="G391:G392"/>
    <mergeCell ref="H391:L391"/>
    <mergeCell ref="M391:P391"/>
    <mergeCell ref="A394:G394"/>
    <mergeCell ref="A400:G400"/>
    <mergeCell ref="A409:G409"/>
    <mergeCell ref="A417:G417"/>
    <mergeCell ref="A427:G427"/>
    <mergeCell ref="A428:G428"/>
    <mergeCell ref="A429:G429"/>
    <mergeCell ref="A430:G430"/>
    <mergeCell ref="A431:G431"/>
    <mergeCell ref="A432:G432"/>
    <mergeCell ref="A433:A434"/>
    <mergeCell ref="B433:B434"/>
    <mergeCell ref="C433:C434"/>
    <mergeCell ref="D433:F433"/>
    <mergeCell ref="G433:G434"/>
    <mergeCell ref="H433:L433"/>
    <mergeCell ref="M433:P433"/>
    <mergeCell ref="A436:G436"/>
    <mergeCell ref="A442:G442"/>
    <mergeCell ref="A451:G451"/>
    <mergeCell ref="A460:G460"/>
    <mergeCell ref="A469:G469"/>
    <mergeCell ref="A470:G470"/>
    <mergeCell ref="A471:G471"/>
    <mergeCell ref="A472:G472"/>
    <mergeCell ref="A473:G473"/>
    <mergeCell ref="A474:A475"/>
    <mergeCell ref="B474:B475"/>
    <mergeCell ref="C474:C475"/>
    <mergeCell ref="D474:F474"/>
    <mergeCell ref="G474:G475"/>
    <mergeCell ref="H474:L474"/>
    <mergeCell ref="M474:P474"/>
    <mergeCell ref="A477:G477"/>
    <mergeCell ref="A483:G483"/>
    <mergeCell ref="A492:G492"/>
    <mergeCell ref="A501:G501"/>
    <mergeCell ref="A511:G511"/>
    <mergeCell ref="A512:G512"/>
    <mergeCell ref="A513:G513"/>
    <mergeCell ref="A514:G514"/>
    <mergeCell ref="A515:G515"/>
    <mergeCell ref="A516:A517"/>
    <mergeCell ref="B516:B517"/>
    <mergeCell ref="C516:C517"/>
    <mergeCell ref="D516:F516"/>
    <mergeCell ref="G516:G517"/>
    <mergeCell ref="H516:L516"/>
    <mergeCell ref="M516:P516"/>
    <mergeCell ref="A519:G519"/>
    <mergeCell ref="A525:G525"/>
    <mergeCell ref="A533:G533"/>
    <mergeCell ref="A542:G542"/>
    <mergeCell ref="A548:G548"/>
    <mergeCell ref="A549:G549"/>
    <mergeCell ref="A550:G550"/>
    <mergeCell ref="A551:G551"/>
    <mergeCell ref="A552:G552"/>
    <mergeCell ref="A570:G570"/>
    <mergeCell ref="A578:G578"/>
    <mergeCell ref="A553:A554"/>
    <mergeCell ref="B553:B554"/>
    <mergeCell ref="C553:C554"/>
    <mergeCell ref="D553:F553"/>
    <mergeCell ref="G553:G554"/>
    <mergeCell ref="H553:L553"/>
    <mergeCell ref="M553:P553"/>
    <mergeCell ref="A555:G555"/>
    <mergeCell ref="A561:G561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5" zoomScale="120" zoomScaleNormal="120" workbookViewId="0">
      <selection activeCell="B15" sqref="B15"/>
    </sheetView>
  </sheetViews>
  <sheetFormatPr defaultRowHeight="15" x14ac:dyDescent="0.25"/>
  <cols>
    <col min="1" max="1025" width="11.5703125"/>
  </cols>
  <sheetData>
    <row r="1" spans="1:5" x14ac:dyDescent="0.25">
      <c r="A1" s="37" t="s">
        <v>203</v>
      </c>
      <c r="B1" t="s">
        <v>204</v>
      </c>
      <c r="C1" t="s">
        <v>205</v>
      </c>
      <c r="D1" t="s">
        <v>206</v>
      </c>
      <c r="E1" t="s">
        <v>207</v>
      </c>
    </row>
    <row r="2" spans="1:5" x14ac:dyDescent="0.25">
      <c r="A2">
        <v>1</v>
      </c>
      <c r="B2">
        <v>17.420000000000002</v>
      </c>
      <c r="C2">
        <v>29.84</v>
      </c>
      <c r="D2">
        <v>71.63</v>
      </c>
      <c r="E2">
        <v>628.35</v>
      </c>
    </row>
    <row r="3" spans="1:5" x14ac:dyDescent="0.25">
      <c r="A3">
        <v>2</v>
      </c>
      <c r="B3">
        <v>15.4</v>
      </c>
      <c r="C3">
        <v>16.579999999999998</v>
      </c>
      <c r="D3">
        <v>69.19</v>
      </c>
      <c r="E3">
        <v>489.49</v>
      </c>
    </row>
    <row r="4" spans="1:5" x14ac:dyDescent="0.25">
      <c r="A4">
        <v>3</v>
      </c>
      <c r="B4">
        <v>17.16</v>
      </c>
      <c r="C4">
        <v>16.850000000000001</v>
      </c>
      <c r="D4">
        <v>82.35</v>
      </c>
      <c r="E4">
        <v>557.4</v>
      </c>
    </row>
    <row r="5" spans="1:5" x14ac:dyDescent="0.25">
      <c r="A5">
        <v>4</v>
      </c>
      <c r="B5">
        <v>18.2</v>
      </c>
      <c r="C5">
        <v>15.8</v>
      </c>
      <c r="D5">
        <v>85.54</v>
      </c>
      <c r="E5">
        <v>561.30999999999995</v>
      </c>
    </row>
    <row r="6" spans="1:5" x14ac:dyDescent="0.25">
      <c r="A6">
        <v>5</v>
      </c>
      <c r="B6">
        <v>19.829999999999998</v>
      </c>
      <c r="C6">
        <v>13.17</v>
      </c>
      <c r="D6">
        <v>63.86</v>
      </c>
      <c r="E6">
        <v>452.89</v>
      </c>
    </row>
    <row r="7" spans="1:5" x14ac:dyDescent="0.25">
      <c r="A7">
        <v>6</v>
      </c>
      <c r="B7">
        <v>16.559999999999999</v>
      </c>
      <c r="C7">
        <v>18.600000000000001</v>
      </c>
      <c r="D7">
        <v>85.44</v>
      </c>
      <c r="E7">
        <v>576.45000000000005</v>
      </c>
    </row>
    <row r="8" spans="1:5" x14ac:dyDescent="0.25">
      <c r="A8">
        <v>7</v>
      </c>
      <c r="B8">
        <v>17.66</v>
      </c>
      <c r="C8">
        <v>28.59</v>
      </c>
      <c r="D8">
        <v>69.81</v>
      </c>
      <c r="E8">
        <v>610.57000000000005</v>
      </c>
    </row>
    <row r="9" spans="1:5" x14ac:dyDescent="0.25">
      <c r="A9">
        <v>8</v>
      </c>
      <c r="B9">
        <v>15.4</v>
      </c>
      <c r="C9">
        <v>18.89</v>
      </c>
      <c r="D9">
        <v>91.61</v>
      </c>
      <c r="E9">
        <v>619.70000000000005</v>
      </c>
    </row>
    <row r="10" spans="1:5" x14ac:dyDescent="0.25">
      <c r="A10">
        <v>9</v>
      </c>
      <c r="B10">
        <v>15.95</v>
      </c>
      <c r="C10">
        <v>16.260000000000002</v>
      </c>
      <c r="D10">
        <v>68.3</v>
      </c>
      <c r="E10">
        <v>478.57</v>
      </c>
    </row>
    <row r="11" spans="1:5" x14ac:dyDescent="0.25">
      <c r="A11">
        <v>10</v>
      </c>
      <c r="B11">
        <v>17.899999999999999</v>
      </c>
      <c r="C11">
        <v>20.97</v>
      </c>
      <c r="D11">
        <v>70.25</v>
      </c>
      <c r="E11">
        <v>525.29999999999995</v>
      </c>
    </row>
    <row r="12" spans="1:5" x14ac:dyDescent="0.25">
      <c r="A12">
        <v>11</v>
      </c>
      <c r="B12">
        <v>17.8</v>
      </c>
      <c r="C12">
        <v>17.52</v>
      </c>
      <c r="D12">
        <v>83.25</v>
      </c>
      <c r="E12">
        <v>570.1</v>
      </c>
    </row>
    <row r="13" spans="1:5" x14ac:dyDescent="0.25">
      <c r="A13">
        <v>12</v>
      </c>
      <c r="B13">
        <v>16.579999999999998</v>
      </c>
      <c r="C13">
        <v>18.57</v>
      </c>
      <c r="D13">
        <v>98.88</v>
      </c>
      <c r="E13">
        <v>652.65</v>
      </c>
    </row>
    <row r="14" spans="1:5" x14ac:dyDescent="0.25">
      <c r="A14" t="s">
        <v>196</v>
      </c>
      <c r="B14">
        <f>B2+B3+B4+B5+B6+B7+B8+B9+B10+B11+B12+B13</f>
        <v>205.86</v>
      </c>
      <c r="C14">
        <f>C2+C3+C4+C5+C6+C7+C8+C9+C10+C11+C12+C13</f>
        <v>231.64</v>
      </c>
      <c r="D14">
        <f>D2+D3+D4+D5+D6+D7+D8+D9+D10+D11+D12+D13</f>
        <v>940.1099999999999</v>
      </c>
      <c r="E14">
        <f>E2+E3+E4+E5+E6+E7+E8+E9+E10+E11+E12+E13</f>
        <v>6722.7800000000007</v>
      </c>
    </row>
    <row r="15" spans="1:5" x14ac:dyDescent="0.25">
      <c r="B15">
        <f>B14/12</f>
        <v>17.155000000000001</v>
      </c>
      <c r="C15">
        <f>C14/12</f>
        <v>19.303333333333331</v>
      </c>
      <c r="D15">
        <f>D14/12</f>
        <v>78.342499999999987</v>
      </c>
      <c r="E15">
        <f>E14/12</f>
        <v>560.23166666666668</v>
      </c>
    </row>
    <row r="17" spans="1:5" x14ac:dyDescent="0.25">
      <c r="A17" s="37" t="s">
        <v>208</v>
      </c>
      <c r="B17">
        <v>27.28</v>
      </c>
      <c r="C17">
        <v>30.35</v>
      </c>
      <c r="D17">
        <v>99.8</v>
      </c>
      <c r="E17">
        <v>776.43</v>
      </c>
    </row>
    <row r="18" spans="1:5" x14ac:dyDescent="0.25">
      <c r="B18">
        <v>25.1</v>
      </c>
      <c r="C18">
        <v>30.11</v>
      </c>
      <c r="D18">
        <v>114.59</v>
      </c>
      <c r="E18">
        <v>837.63</v>
      </c>
    </row>
    <row r="19" spans="1:5" x14ac:dyDescent="0.25">
      <c r="B19">
        <v>29.25</v>
      </c>
      <c r="C19">
        <v>26.58</v>
      </c>
      <c r="D19">
        <v>105.18</v>
      </c>
      <c r="E19">
        <v>777.35</v>
      </c>
    </row>
    <row r="20" spans="1:5" x14ac:dyDescent="0.25">
      <c r="B20">
        <v>29.29</v>
      </c>
      <c r="C20">
        <v>23.98</v>
      </c>
      <c r="D20">
        <v>109.32</v>
      </c>
      <c r="E20">
        <v>736.53</v>
      </c>
    </row>
    <row r="21" spans="1:5" x14ac:dyDescent="0.25">
      <c r="B21">
        <v>36.01</v>
      </c>
      <c r="C21">
        <v>21.16</v>
      </c>
      <c r="D21">
        <v>108.32</v>
      </c>
      <c r="E21">
        <v>765.12</v>
      </c>
    </row>
    <row r="22" spans="1:5" x14ac:dyDescent="0.25">
      <c r="B22">
        <v>28.13</v>
      </c>
      <c r="C22">
        <v>23.96</v>
      </c>
      <c r="D22">
        <v>105.51</v>
      </c>
      <c r="E22">
        <v>765.79</v>
      </c>
    </row>
    <row r="23" spans="1:5" x14ac:dyDescent="0.25">
      <c r="B23">
        <v>28.4</v>
      </c>
      <c r="C23">
        <v>24.28</v>
      </c>
      <c r="D23">
        <v>106.63</v>
      </c>
      <c r="E23">
        <v>720.33</v>
      </c>
    </row>
    <row r="24" spans="1:5" x14ac:dyDescent="0.25">
      <c r="B24">
        <v>23.39</v>
      </c>
      <c r="C24">
        <v>25.61</v>
      </c>
      <c r="D24">
        <v>113.66</v>
      </c>
      <c r="E24">
        <v>785.6</v>
      </c>
    </row>
    <row r="25" spans="1:5" x14ac:dyDescent="0.25">
      <c r="B25">
        <v>27</v>
      </c>
      <c r="C25">
        <v>25.88</v>
      </c>
      <c r="D25">
        <v>101.65</v>
      </c>
      <c r="E25">
        <v>757.6</v>
      </c>
    </row>
    <row r="26" spans="1:5" x14ac:dyDescent="0.25">
      <c r="B26">
        <v>26.35</v>
      </c>
      <c r="C26">
        <v>23.79</v>
      </c>
      <c r="D26">
        <v>103.71</v>
      </c>
      <c r="E26">
        <v>736.43</v>
      </c>
    </row>
    <row r="27" spans="1:5" x14ac:dyDescent="0.25">
      <c r="B27">
        <v>30.81</v>
      </c>
      <c r="C27">
        <v>24.57</v>
      </c>
      <c r="D27">
        <v>122.42</v>
      </c>
      <c r="E27">
        <v>851.49</v>
      </c>
    </row>
    <row r="28" spans="1:5" x14ac:dyDescent="0.25">
      <c r="B28">
        <v>31.13</v>
      </c>
      <c r="C28">
        <v>29.07</v>
      </c>
      <c r="D28">
        <v>112.12</v>
      </c>
      <c r="E28">
        <v>835.66</v>
      </c>
    </row>
    <row r="29" spans="1:5" x14ac:dyDescent="0.25">
      <c r="A29" t="s">
        <v>196</v>
      </c>
      <c r="B29">
        <f>B17+B18+B19+B20+B21+B22+B23+B24+B25+B26+B27+B28</f>
        <v>342.14</v>
      </c>
      <c r="C29">
        <f>C17+C18+C19+C20+C21+C22+C23+C24+C25+C26+C27+C28</f>
        <v>309.34000000000003</v>
      </c>
      <c r="D29">
        <f>D17+D18+D19+D20+D21+D22+D23+D24+D25+D26+D27+D28</f>
        <v>1302.9099999999999</v>
      </c>
      <c r="E29">
        <f>E17+E18+E19+E20+E21+E22+E23+E24+E25+E26+E27+E28</f>
        <v>9345.9600000000009</v>
      </c>
    </row>
    <row r="30" spans="1:5" x14ac:dyDescent="0.25">
      <c r="B30">
        <f>B29/12</f>
        <v>28.511666666666667</v>
      </c>
      <c r="C30">
        <f>C29/12</f>
        <v>25.778333333333336</v>
      </c>
      <c r="D30">
        <f>D29/12</f>
        <v>108.57583333333332</v>
      </c>
      <c r="E30">
        <f>E29/12</f>
        <v>778.83</v>
      </c>
    </row>
    <row r="31" spans="1:5" x14ac:dyDescent="0.25">
      <c r="A31" s="37"/>
    </row>
    <row r="32" spans="1:5" x14ac:dyDescent="0.25">
      <c r="A32" s="37" t="s">
        <v>209</v>
      </c>
    </row>
    <row r="33" spans="2:5" x14ac:dyDescent="0.25">
      <c r="B33">
        <v>24.66</v>
      </c>
      <c r="C33">
        <v>43.31</v>
      </c>
      <c r="D33">
        <v>107.53</v>
      </c>
      <c r="E33">
        <v>918.39</v>
      </c>
    </row>
    <row r="34" spans="2:5" x14ac:dyDescent="0.25">
      <c r="B34">
        <v>23.6</v>
      </c>
      <c r="C34">
        <v>29.57</v>
      </c>
      <c r="D34">
        <v>104.42</v>
      </c>
      <c r="E34">
        <v>785.3</v>
      </c>
    </row>
    <row r="35" spans="2:5" x14ac:dyDescent="0.25">
      <c r="B35">
        <v>24.02</v>
      </c>
      <c r="C35">
        <v>25.98</v>
      </c>
      <c r="D35">
        <v>114.2</v>
      </c>
      <c r="E35">
        <v>792.69</v>
      </c>
    </row>
    <row r="36" spans="2:5" x14ac:dyDescent="0.25">
      <c r="B36">
        <v>28</v>
      </c>
      <c r="C36">
        <v>24.2</v>
      </c>
      <c r="D36">
        <v>102.12</v>
      </c>
      <c r="E36">
        <v>749.22</v>
      </c>
    </row>
    <row r="37" spans="2:5" x14ac:dyDescent="0.25">
      <c r="B37">
        <v>23.92</v>
      </c>
      <c r="C37">
        <v>17.89</v>
      </c>
      <c r="D37">
        <v>95.58</v>
      </c>
      <c r="E37">
        <v>643.84</v>
      </c>
    </row>
    <row r="38" spans="2:5" x14ac:dyDescent="0.25">
      <c r="B38">
        <v>28.13</v>
      </c>
      <c r="C38">
        <v>23.96</v>
      </c>
      <c r="D38">
        <v>105.51</v>
      </c>
      <c r="E38">
        <v>765.79</v>
      </c>
    </row>
    <row r="39" spans="2:5" x14ac:dyDescent="0.25">
      <c r="B39">
        <v>24.777000000000001</v>
      </c>
      <c r="C39">
        <v>42.354999999999997</v>
      </c>
      <c r="D39">
        <v>106.18</v>
      </c>
      <c r="E39">
        <v>914.75</v>
      </c>
    </row>
    <row r="40" spans="2:5" x14ac:dyDescent="0.25">
      <c r="B40">
        <v>24.97</v>
      </c>
      <c r="C40">
        <v>34.630000000000003</v>
      </c>
      <c r="D40">
        <v>121.88</v>
      </c>
      <c r="E40">
        <v>921.28</v>
      </c>
    </row>
    <row r="41" spans="2:5" x14ac:dyDescent="0.25">
      <c r="B41">
        <v>25.6</v>
      </c>
      <c r="C41">
        <v>25.26</v>
      </c>
      <c r="D41">
        <v>101.44</v>
      </c>
      <c r="E41">
        <v>733.35</v>
      </c>
    </row>
    <row r="42" spans="2:5" x14ac:dyDescent="0.25">
      <c r="B42">
        <v>27.12</v>
      </c>
      <c r="C42">
        <v>24.92</v>
      </c>
      <c r="D42">
        <v>103.61</v>
      </c>
      <c r="E42">
        <v>754.32</v>
      </c>
    </row>
    <row r="43" spans="2:5" x14ac:dyDescent="0.25">
      <c r="B43">
        <v>24.93</v>
      </c>
      <c r="C43">
        <v>25.07</v>
      </c>
      <c r="D43">
        <v>119.74</v>
      </c>
      <c r="E43">
        <v>812.09</v>
      </c>
    </row>
    <row r="44" spans="2:5" x14ac:dyDescent="0.25">
      <c r="B44">
        <v>31.13</v>
      </c>
      <c r="C44">
        <v>29.07</v>
      </c>
      <c r="D44">
        <v>112.12</v>
      </c>
      <c r="E44">
        <v>835.66</v>
      </c>
    </row>
    <row r="45" spans="2:5" x14ac:dyDescent="0.25">
      <c r="B45">
        <f>B33+B34+B35+B36+B37+B38+B39+B40+B41+B42+B43+B44</f>
        <v>310.85700000000003</v>
      </c>
      <c r="C45">
        <f>C33+C34+C35+C36+C37+C38+C39+C40+C41+C42+C43+C44</f>
        <v>346.21499999999997</v>
      </c>
      <c r="D45">
        <f>D33+D34+D35+D36+D37+D38+D39+D40+D41+D42+D43+D44</f>
        <v>1294.33</v>
      </c>
      <c r="E45">
        <f>E33+E34+E35+E36+E37+E38+E39+E40+E41+E42+E43+E44</f>
        <v>9626.68</v>
      </c>
    </row>
    <row r="46" spans="2:5" x14ac:dyDescent="0.25">
      <c r="B46">
        <f>B45/12</f>
        <v>25.904750000000003</v>
      </c>
      <c r="C46">
        <f>C45/12</f>
        <v>28.851249999999997</v>
      </c>
      <c r="D46">
        <f>D45/12</f>
        <v>107.86083333333333</v>
      </c>
      <c r="E46">
        <f>E45/12</f>
        <v>802.22333333333336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01.09.2024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Антимонова Наталья Александровна</dc:creator>
  <cp:lastModifiedBy>Пользователь</cp:lastModifiedBy>
  <cp:revision>228</cp:revision>
  <cp:lastPrinted>2024-11-27T12:50:55Z</cp:lastPrinted>
  <dcterms:created xsi:type="dcterms:W3CDTF">2006-09-16T00:00:00Z</dcterms:created>
  <dcterms:modified xsi:type="dcterms:W3CDTF">2025-01-15T06:20:13Z</dcterms:modified>
</cp:coreProperties>
</file>